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360" windowWidth="19200" windowHeight="9630" tabRatio="573"/>
  </bookViews>
  <sheets>
    <sheet name="сетка" sheetId="4" r:id="rId1"/>
    <sheet name="сетка1" sheetId="3" r:id="rId2"/>
  </sheets>
  <calcPr calcId="14562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4" l="1"/>
  <c r="N20" i="4" l="1"/>
  <c r="M20" i="4"/>
  <c r="L20" i="4"/>
  <c r="K20" i="4"/>
  <c r="J20" i="4"/>
  <c r="I20" i="4"/>
  <c r="H20" i="4"/>
  <c r="N18" i="4"/>
  <c r="H18" i="4"/>
  <c r="L17" i="4"/>
  <c r="J17" i="4"/>
  <c r="D17" i="4"/>
  <c r="N15" i="4"/>
  <c r="L15" i="4"/>
  <c r="J15" i="4"/>
  <c r="H15" i="4"/>
  <c r="F15" i="4"/>
  <c r="N13" i="4"/>
  <c r="L13" i="4"/>
  <c r="J13" i="4"/>
  <c r="H13" i="4"/>
  <c r="F13" i="4"/>
  <c r="D13" i="4"/>
  <c r="N11" i="4"/>
  <c r="L11" i="4"/>
  <c r="J11" i="4"/>
  <c r="N20" i="3" l="1"/>
  <c r="M20" i="3"/>
  <c r="L20" i="3"/>
  <c r="K20" i="3"/>
  <c r="J20" i="3"/>
  <c r="I20" i="3"/>
  <c r="H20" i="3"/>
  <c r="N18" i="3"/>
  <c r="H18" i="3"/>
  <c r="L17" i="3"/>
  <c r="J17" i="3"/>
  <c r="D17" i="3"/>
  <c r="N15" i="3"/>
  <c r="L15" i="3"/>
  <c r="J15" i="3"/>
  <c r="H15" i="3"/>
  <c r="F15" i="3"/>
  <c r="N13" i="3"/>
  <c r="L13" i="3"/>
  <c r="J13" i="3"/>
  <c r="H13" i="3"/>
  <c r="F13" i="3"/>
  <c r="D13" i="3"/>
  <c r="N11" i="3"/>
  <c r="L11" i="3"/>
  <c r="J11" i="3"/>
</calcChain>
</file>

<file path=xl/sharedStrings.xml><?xml version="1.0" encoding="utf-8"?>
<sst xmlns="http://schemas.openxmlformats.org/spreadsheetml/2006/main" count="172" uniqueCount="94">
  <si>
    <t>Должность</t>
  </si>
  <si>
    <t>Месячная норма часов (в каждом месяце разная для смены по 8 часов)</t>
  </si>
  <si>
    <t>УМ</t>
  </si>
  <si>
    <t>ЗУМ</t>
  </si>
  <si>
    <t>ТОВ</t>
  </si>
  <si>
    <t>Бьюти</t>
  </si>
  <si>
    <t>Область</t>
  </si>
  <si>
    <r>
      <t>Испытательный срок для УМ —</t>
    </r>
    <r>
      <rPr>
        <sz val="10"/>
        <rFont val="Tahoma"/>
        <family val="2"/>
        <charset val="204"/>
      </rPr>
      <t xml:space="preserve"> 3 месяца (80% от оклада)</t>
    </r>
  </si>
  <si>
    <r>
      <t xml:space="preserve">Бонус за приоритеные категории </t>
    </r>
    <r>
      <rPr>
        <sz val="10"/>
        <rFont val="Tahoma"/>
        <family val="2"/>
        <charset val="204"/>
      </rPr>
      <t>выплачивается сотрудникам СПП\СПВ при выполнении плана не менее 100% за каждую категорию, при условии, что сотрудник отработал в Компании не менее 1-го месяца (30 дней от даты приема).</t>
    </r>
  </si>
  <si>
    <r>
      <t xml:space="preserve">Бонус за приоритеные категории </t>
    </r>
    <r>
      <rPr>
        <sz val="10"/>
        <rFont val="Tahoma"/>
        <family val="2"/>
        <charset val="204"/>
      </rPr>
      <t>выплачивается сотрудникам УМ\ЗУМ при выполнении плана по трем категориям в среднем не менее 98%, при условии, что сотрудник отработали в Компании не менее 1-го месяца (30 дней от даты приема).</t>
    </r>
  </si>
  <si>
    <t xml:space="preserve">Стажировка для СПП_бьюти - нет </t>
  </si>
  <si>
    <r>
      <t>Испытательный срок дляСПП_бьюти—30</t>
    </r>
    <r>
      <rPr>
        <sz val="10"/>
        <rFont val="Tahoma"/>
        <family val="2"/>
        <charset val="204"/>
      </rPr>
      <t xml:space="preserve"> дней  от даты вступления в должность</t>
    </r>
  </si>
  <si>
    <r>
      <t>Испытательный срок для ЗУМ—30</t>
    </r>
    <r>
      <rPr>
        <sz val="10"/>
        <rFont val="Tahoma"/>
        <family val="2"/>
        <charset val="204"/>
      </rPr>
      <t xml:space="preserve"> дней  от даты вступления в должность (85% от оклада)</t>
    </r>
  </si>
  <si>
    <r>
      <t>Испытательный срок для ТОВ—30</t>
    </r>
    <r>
      <rPr>
        <sz val="10"/>
        <rFont val="Tahoma"/>
        <family val="2"/>
        <charset val="204"/>
      </rPr>
      <t xml:space="preserve"> дней  от даты вступления в должность (85% от оклада)</t>
    </r>
  </si>
  <si>
    <t>смена 19 -23 дня по 8 часов =  152-184 часа</t>
  </si>
  <si>
    <t>смена 19 -23 дня по 8 часов = 184 часа</t>
  </si>
  <si>
    <t>смена 19 -23 дня по 8 часов = 180 часов</t>
  </si>
  <si>
    <t>смена 19-23 дня по 7-11 часов =  175 часов</t>
  </si>
  <si>
    <r>
      <t>Бонус за ТО</t>
    </r>
    <r>
      <rPr>
        <sz val="10"/>
        <rFont val="Tahoma"/>
        <family val="2"/>
        <charset val="204"/>
      </rPr>
      <t xml:space="preserve"> при выполнении плана не менее 96% выплачивается сотрудникам, который отработали в Компании не менее 1-го месяца (30 дней от даты приема).</t>
    </r>
  </si>
  <si>
    <r>
      <t>Испытательный срок дляСПП\Мерчендайзеров —</t>
    </r>
    <r>
      <rPr>
        <sz val="10"/>
        <rFont val="Tahoma"/>
        <family val="2"/>
        <charset val="204"/>
      </rPr>
      <t>16 дней после стажировки</t>
    </r>
  </si>
  <si>
    <r>
      <t>Срок стажировки для СПП\Мерчендайзеров—</t>
    </r>
    <r>
      <rPr>
        <sz val="10"/>
        <rFont val="Tahoma"/>
        <family val="2"/>
        <charset val="204"/>
      </rPr>
      <t xml:space="preserve"> 14 дней (80% от оклада)</t>
    </r>
  </si>
  <si>
    <t>Борисполь, Вишневое, Ирпень, Киев</t>
  </si>
  <si>
    <t>Киев
new</t>
  </si>
  <si>
    <t>Киев
Флагманы</t>
  </si>
  <si>
    <t xml:space="preserve">7000
доплата за флагман
1 кат. - 1600 = 8600
2 кат. - 1200 = 8200 </t>
  </si>
  <si>
    <t>СПП, мерчендайзер</t>
  </si>
  <si>
    <t>Одесса 
new</t>
  </si>
  <si>
    <t>Одесса 
Флагманы</t>
  </si>
  <si>
    <t>6500
доплата за флагман
1 кат. - 1600 = 8100
2 кат. - 1200 = 7700</t>
  </si>
  <si>
    <t>44,02
41,85</t>
  </si>
  <si>
    <t>3800
доплата за флагман
1 кат. - 300 = 4100
2 кат. - 200 = 4000</t>
  </si>
  <si>
    <t>23,42
22,85</t>
  </si>
  <si>
    <r>
      <t>Одесса, Бородянка,  Южное,</t>
    </r>
    <r>
      <rPr>
        <sz val="12"/>
        <color rgb="FFFF0000"/>
        <rFont val="Times New Roman"/>
        <family val="1"/>
        <charset val="204"/>
      </rPr>
      <t xml:space="preserve"> Львов, Житомир, Ильичевск, Белая Церковь</t>
    </r>
  </si>
  <si>
    <t>Днепропетровск
Харьков
New</t>
  </si>
  <si>
    <t>Днепропетровск
Харьков
Флагманы</t>
  </si>
  <si>
    <t>6000
доплата за флагман
1 кат. - 1600 = 7600
2 кат. - 1200 = 7200</t>
  </si>
  <si>
    <t>41,30
39,13</t>
  </si>
  <si>
    <t>2503
доплата за флагман
1 кат. - 300 = 2803
2 кат. - 200 = 2703</t>
  </si>
  <si>
    <t>16,02
15,44</t>
  </si>
  <si>
    <t>4800
доплата за флагман
1 кат. - 300 =5100
2 кат. - 200 = 5000</t>
  </si>
  <si>
    <t>28,33
27,77</t>
  </si>
  <si>
    <t>5500
доплата за флагман
1 кат. - 1600 = 7100
2 кат. - 1200 = 6700</t>
  </si>
  <si>
    <t>38,58
36,41</t>
  </si>
  <si>
    <t>Областные города + пригород
флагманы</t>
  </si>
  <si>
    <t>Областные города + пригород
new</t>
  </si>
  <si>
    <t>4400
доплата за флагман
1 кат. - 300 =4700
2 кат. - 200 = 4600</t>
  </si>
  <si>
    <t>26,11
25,55</t>
  </si>
  <si>
    <t>3300
доплата за флагман
1 кат. - 300 =3600
2 кат. - 200 = 3500</t>
  </si>
  <si>
    <t>20,00
19,44</t>
  </si>
  <si>
    <r>
      <t>Александрия, Ахтырка, Балаклея, Барановка,  Вознесенск, Вольногорск, Голая Пристань, Дзержинск,</t>
    </r>
    <r>
      <rPr>
        <strike/>
        <sz val="12"/>
        <color rgb="FF0000FF"/>
        <rFont val="Times New Roman"/>
        <family val="1"/>
        <charset val="204"/>
      </rPr>
      <t xml:space="preserve"> </t>
    </r>
    <r>
      <rPr>
        <sz val="12"/>
        <rFont val="Times New Roman"/>
        <family val="1"/>
        <charset val="204"/>
      </rPr>
      <t>Желтые Воды, Жмеринка, Золочев,</t>
    </r>
    <r>
      <rPr>
        <strike/>
        <sz val="12"/>
        <rFont val="Times New Roman"/>
        <family val="1"/>
        <charset val="204"/>
      </rPr>
      <t xml:space="preserve"> </t>
    </r>
    <r>
      <rPr>
        <sz val="12"/>
        <rFont val="Times New Roman"/>
        <family val="1"/>
        <charset val="204"/>
      </rPr>
      <t xml:space="preserve"> Комсомольск, Конотоп, Красноград, Кременчуг, Лозовая, Марганец, Миргород, Нежин, Никополь, Новая Каховка, Новоукраинка, Першотравенск харьковской обл., Ромны, Светловодск, Северодонецк, Терновка, Шостка, Краматорск, Артемовск, </t>
    </r>
    <r>
      <rPr>
        <sz val="12"/>
        <color rgb="FFFF0000"/>
        <rFont val="Times New Roman"/>
        <family val="1"/>
        <charset val="204"/>
      </rPr>
      <t>Бурштин, Гайсин, Дубно, Здолбунов, Ковель, Костополь, Кузнецовск, Надворная, Нововолынск, Новый раздол, Самбор, Сарны, Сокаль, Стрый, Червоноград, Пустомыты, Бердянск, Калуш, Коломыя,</t>
    </r>
  </si>
  <si>
    <r>
      <t>Днепропетровск
Харьков</t>
    </r>
    <r>
      <rPr>
        <sz val="11"/>
        <rFont val="Times New Roman"/>
        <family val="1"/>
        <charset val="204"/>
      </rPr>
      <t>, Ужгород,</t>
    </r>
    <r>
      <rPr>
        <sz val="11"/>
        <color rgb="FFFF0000"/>
        <rFont val="Times New Roman"/>
        <family val="1"/>
        <charset val="204"/>
      </rPr>
      <t xml:space="preserve"> Белгород-Днестровский, Херсон, Николаев, Ивано-Франковск, Луцк, Ровно, Тернополь, Хмельницкий, Винница, Черкассы</t>
    </r>
  </si>
  <si>
    <r>
      <t xml:space="preserve">Днепропетровск
Харьков, Ужгород, </t>
    </r>
    <r>
      <rPr>
        <sz val="11"/>
        <color rgb="FFFF0000"/>
        <rFont val="Times New Roman"/>
        <family val="1"/>
        <charset val="204"/>
      </rPr>
      <t>Белгород-Днестровский, Херсон, Николаев, Ивано-Франковск, Луцк, Ровно, Тернополь, Хмельницкий, Винница, Черкассы</t>
    </r>
  </si>
  <si>
    <r>
      <t xml:space="preserve">Днепродзержинск, Запорожье, Калиновка, Кировоград, Кривой Рог,  Мариуполь,Новомосковск, Павлоград, Полтава, Сумы, Хорол, Чернигов, Черновцы, </t>
    </r>
    <r>
      <rPr>
        <sz val="11"/>
        <color rgb="FFFF0000"/>
        <rFont val="Times New Roman"/>
        <family val="1"/>
        <charset val="204"/>
      </rPr>
      <t>Виноградов, Дрогобыч, Дунаевцы, Каменец-Подольский, Красилов, Староконстантинов, Трускавец, Хуст, Славутич</t>
    </r>
  </si>
  <si>
    <r>
      <t xml:space="preserve">Днепродзержинск, Запорожье, Калиновка, Кировоград, Кривой Рог, </t>
    </r>
    <r>
      <rPr>
        <sz val="14"/>
        <color rgb="FF0000FF"/>
        <rFont val="Times New Roman"/>
        <family val="1"/>
        <charset val="204"/>
      </rPr>
      <t xml:space="preserve"> </t>
    </r>
    <r>
      <rPr>
        <sz val="14"/>
        <color theme="1"/>
        <rFont val="Times New Roman"/>
        <family val="1"/>
        <charset val="204"/>
      </rPr>
      <t xml:space="preserve">Мариуполь,Новомосковск, Павлоград, Полтава, Сумы, Хорол, Чернигов, Черновцы, </t>
    </r>
    <r>
      <rPr>
        <sz val="14"/>
        <color rgb="FFFF0000"/>
        <rFont val="Times New Roman"/>
        <family val="1"/>
        <charset val="204"/>
      </rPr>
      <t>Виноградов, Дрогобыч, Дунаевцы, Каменец-Подольский, Красилов, Староконстантинов, Трускавец, Хуст, Славутич</t>
    </r>
  </si>
  <si>
    <r>
      <t>Ватутино, Гадяч,</t>
    </r>
    <r>
      <rPr>
        <sz val="12"/>
        <color rgb="FF0000FF"/>
        <rFont val="Times New Roman"/>
        <family val="1"/>
        <charset val="204"/>
      </rPr>
      <t xml:space="preserve"> </t>
    </r>
    <r>
      <rPr>
        <sz val="12"/>
        <rFont val="Times New Roman"/>
        <family val="1"/>
        <charset val="204"/>
      </rPr>
      <t xml:space="preserve">Глухов, Долинская, Дружковка, Звенигородка, Константиновка, Коростень, </t>
    </r>
    <r>
      <rPr>
        <sz val="12"/>
        <rFont val="Times New Roman"/>
        <family val="1"/>
        <charset val="204"/>
      </rPr>
      <t xml:space="preserve"> Лисичанск, Лубны, Мангуш, Мелитополь, </t>
    </r>
    <r>
      <rPr>
        <sz val="12"/>
        <rFont val="Times New Roman"/>
        <family val="1"/>
        <charset val="204"/>
      </rPr>
      <t>Новоград-Волынский,</t>
    </r>
    <r>
      <rPr>
        <sz val="12"/>
        <rFont val="Times New Roman"/>
        <family val="1"/>
        <charset val="204"/>
      </rPr>
      <t xml:space="preserve">Рубежное, </t>
    </r>
    <r>
      <rPr>
        <sz val="12"/>
        <rFont val="Times New Roman"/>
        <family val="1"/>
        <charset val="204"/>
      </rPr>
      <t xml:space="preserve">Славянск, Смела, </t>
    </r>
    <r>
      <rPr>
        <sz val="12"/>
        <color rgb="FF0000FF"/>
        <rFont val="Times New Roman"/>
        <family val="1"/>
        <charset val="204"/>
      </rPr>
      <t xml:space="preserve"> </t>
    </r>
    <r>
      <rPr>
        <sz val="12"/>
        <rFont val="Times New Roman"/>
        <family val="1"/>
        <charset val="204"/>
      </rPr>
      <t xml:space="preserve">Умань, </t>
    </r>
    <r>
      <rPr>
        <sz val="12"/>
        <rFont val="Times New Roman"/>
        <family val="1"/>
        <charset val="204"/>
      </rPr>
      <t>Шпола, Энергодар,</t>
    </r>
    <r>
      <rPr>
        <b/>
        <sz val="12"/>
        <rFont val="Times New Roman"/>
        <family val="1"/>
        <charset val="204"/>
      </rPr>
      <t xml:space="preserve"> </t>
    </r>
  </si>
  <si>
    <t>2900
доплата за флагман
1 кат. - 300 =3200
2 кат. - 200 = 3100</t>
  </si>
  <si>
    <t>17,78
17,22</t>
  </si>
  <si>
    <t>2300
доплата за флагман
1 кат. - 300 = 2600
2 кат. - 200 = 2500</t>
  </si>
  <si>
    <t>14,85
14,29</t>
  </si>
  <si>
    <t>Область
new</t>
  </si>
  <si>
    <t>Область
флагманы</t>
  </si>
  <si>
    <t>5000
доплата за флагман
1 кат. - 1600 = 6600
2 кат. - 1400 = 6400</t>
  </si>
  <si>
    <t>35,87
33,70</t>
  </si>
  <si>
    <t>2600
доплата за флагман
1 кат. - 300 =2900
2 кат. - 200 = 2800</t>
  </si>
  <si>
    <t>16,11
15,55</t>
  </si>
  <si>
    <t>2000
доплата за флагман
1 кат. - 300 = 2300
2 кат. - 200 = 2200</t>
  </si>
  <si>
    <t>13,14
12,57</t>
  </si>
  <si>
    <t>смена 15-16 дней по 10-14 часов = 150-217 часов
среднее</t>
  </si>
  <si>
    <t>46,74
44,57</t>
  </si>
  <si>
    <t>30,21
29,17</t>
  </si>
  <si>
    <t>31,25
30,21</t>
  </si>
  <si>
    <t>доплата за флагман
1 кат. - 800 =6000
2 кат. - 600 =5800</t>
  </si>
  <si>
    <t>доплата за флагман
1 кат. - 800 =5800
2 кат. - 600 = 5600</t>
  </si>
  <si>
    <t>доплата за флагман
1 кат. - 800 =4800
2 кат. - 600 =4600</t>
  </si>
  <si>
    <t>25,00
23,96</t>
  </si>
  <si>
    <t>доплата за флагман
1 кат. - 300 =4800
2 кат. - 200 = 4700</t>
  </si>
  <si>
    <t>27,43
26,86</t>
  </si>
  <si>
    <t>доплата за флагман
1 кат. - 800 =4600
2 кат. - 600 = 4400</t>
  </si>
  <si>
    <t>26,28
25,14</t>
  </si>
  <si>
    <t>доплата за флагман
1 кат. - 800 =4000
2 кат. - 600 = 3800</t>
  </si>
  <si>
    <t>20,83
19,79</t>
  </si>
  <si>
    <t>Одесса, Бородянка,  Южное, Львов, Житомир, Ильичевск, Белая Церковь</t>
  </si>
  <si>
    <t>Днепропетровск
Харьков, Ужгород, Белгород-Днестровский, Херсон, Николаев, Ивано-Франковск, Луцк, Ровно, Тернополь, Хмельницкий, Винница, Черкассы</t>
  </si>
  <si>
    <t>Днепродзержинск, Запорожье, Калиновка, Кировоград, Кривой Рог,  Мариуполь,Новомосковск, Павлоград, Полтава, Сумы, Хорол, Чернигов, Черновцы, Виноградов, Дрогобыч, Дунаевцы, Каменец-Подольский, Красилов, Староконстантинов, Трускавец, Хуст, Славутич</t>
  </si>
  <si>
    <r>
      <t>Ватутино, Гадяч, Глухов, Долинская, Дружковка, Звенигородка, Константиновка, Коростень,  Лисичанск, Лубны, Мангуш, Мелитополь, Новоград-Волынский,Рубежное, Славянск, Смела,  Умань, Шпола, Энергодар,</t>
    </r>
    <r>
      <rPr>
        <b/>
        <sz val="12"/>
        <rFont val="Times New Roman"/>
        <family val="1"/>
        <charset val="204"/>
      </rPr>
      <t xml:space="preserve"> </t>
    </r>
  </si>
  <si>
    <t>УТВЕРЖДАЮ</t>
  </si>
  <si>
    <t>Генеральный директор ООО "Стиль Д"</t>
  </si>
  <si>
    <t xml:space="preserve">______________________ Д.В. Герман </t>
  </si>
  <si>
    <t>"___" ___________________________2016</t>
  </si>
  <si>
    <r>
      <t>Александрия, Ахтырка, Балаклея, Барановка,  Вознесенск, Вольногорск, Голая Пристань, Дзержинск,</t>
    </r>
    <r>
      <rPr>
        <strike/>
        <sz val="12"/>
        <rFont val="Times New Roman"/>
        <family val="1"/>
        <charset val="204"/>
      </rPr>
      <t xml:space="preserve"> </t>
    </r>
    <r>
      <rPr>
        <sz val="12"/>
        <rFont val="Times New Roman"/>
        <family val="1"/>
        <charset val="204"/>
      </rPr>
      <t>Желтые Воды, Жмеринка, Золочев,</t>
    </r>
    <r>
      <rPr>
        <strike/>
        <sz val="12"/>
        <rFont val="Times New Roman"/>
        <family val="1"/>
        <charset val="204"/>
      </rPr>
      <t xml:space="preserve"> </t>
    </r>
    <r>
      <rPr>
        <sz val="12"/>
        <rFont val="Times New Roman"/>
        <family val="1"/>
        <charset val="204"/>
      </rPr>
      <t xml:space="preserve"> Комсомольск, Конотоп, Красноград, Кременчуг, Лозовая, Марганец, Миргород, Нежин, Никополь, Новая Каховка, Новоукраинка, Першотравенск харьковской обл., Ромны, Светловодск, Северодонецк, Терновка, Шостка, Краматорск, Артемовск, Бурштин, Гайсин, Дубно, Здолбунов, Ковель, Костополь, Кузнецовск, Надворная, Нововолынск, Новый раздол, Самбор, Сарны, Сокаль, Стрый, Червоноград, Пустомыты, Бердянск, Калуш, Коломыя</t>
    </r>
  </si>
  <si>
    <t>доплата за флагман
1 кат. - 300 = 4100
2 кат. - 200 = 4000</t>
  </si>
  <si>
    <t>доплата за флагман
1 кат. - 300 = 2803
2 кат. - 200 = 2703</t>
  </si>
  <si>
    <t>доплата за флагман
1 кат. - 300 = 2600
2 кат. - 200 = 2500</t>
  </si>
  <si>
    <t>доплата за флагман
1 кат. - 300 = 2300
2 кат. - 200 = 2200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</si>
</sst>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Red]\-0\ "/>
    <numFmt numFmtId="165" formatCode="0.00_ ;[Red]\-0.00\ "/>
  </numFmts>
  <fonts count="32" x14ac:knownFonts="1">
    <font>
      <sz val="11"/>
      <color theme="1"/>
      <name val="Calibri"/>
      <family val="2"/>
      <charset val="204"/>
      <scheme val="minor"/>
    </font>
    <font>
      <b/>
      <sz val="11"/>
      <color theme="1"/>
      <name val="Times New Roman"/>
      <family val="1"/>
      <charset val="204"/>
    </font>
    <font>
      <sz val="11"/>
      <color theme="1"/>
      <name val="Times New Roman"/>
      <family val="1"/>
      <charset val="204"/>
    </font>
    <font>
      <b/>
      <sz val="14"/>
      <color theme="1"/>
      <name val="Times New Roman"/>
      <family val="1"/>
      <charset val="204"/>
    </font>
    <font>
      <b/>
      <sz val="12"/>
      <color theme="1"/>
      <name val="Times New Roman"/>
      <family val="1"/>
      <charset val="204"/>
    </font>
    <font>
      <sz val="12"/>
      <color theme="1"/>
      <name val="Times New Roman"/>
      <family val="1"/>
      <charset val="204"/>
    </font>
    <font>
      <b/>
      <sz val="11"/>
      <name val="Tahoma"/>
      <family val="2"/>
      <charset val="204"/>
    </font>
    <font>
      <sz val="10"/>
      <name val="Arial Cyr"/>
      <family val="2"/>
      <charset val="204"/>
    </font>
    <font>
      <sz val="12"/>
      <name val="Times New Roman"/>
      <family val="1"/>
      <charset val="1"/>
    </font>
    <font>
      <b/>
      <sz val="10"/>
      <name val="Tahoma"/>
      <family val="2"/>
      <charset val="204"/>
    </font>
    <font>
      <sz val="10"/>
      <name val="Tahoma"/>
      <family val="2"/>
      <charset val="204"/>
    </font>
    <font>
      <sz val="12"/>
      <color rgb="FFFF0000"/>
      <name val="Times New Roman"/>
      <family val="1"/>
      <charset val="204"/>
    </font>
    <font>
      <sz val="14"/>
      <color theme="1"/>
      <name val="Times New Roman"/>
      <family val="1"/>
      <charset val="204"/>
    </font>
    <font>
      <b/>
      <sz val="14"/>
      <name val="Times New Roman"/>
      <family val="1"/>
      <charset val="204"/>
    </font>
    <font>
      <b/>
      <sz val="14"/>
      <color rgb="FFFF0000"/>
      <name val="Times New Roman"/>
      <family val="1"/>
      <charset val="204"/>
    </font>
    <font>
      <b/>
      <sz val="18"/>
      <color theme="1"/>
      <name val="Times New Roman"/>
      <family val="1"/>
      <charset val="204"/>
    </font>
    <font>
      <sz val="11"/>
      <color rgb="FFFF0000"/>
      <name val="Times New Roman"/>
      <family val="1"/>
      <charset val="204"/>
    </font>
    <font>
      <sz val="12"/>
      <name val="Times New Roman"/>
      <family val="1"/>
      <charset val="204"/>
    </font>
    <font>
      <b/>
      <sz val="12"/>
      <name val="Times New Roman"/>
      <family val="1"/>
      <charset val="204"/>
    </font>
    <font>
      <sz val="14"/>
      <color rgb="FF0000FF"/>
      <name val="Times New Roman"/>
      <family val="1"/>
      <charset val="204"/>
    </font>
    <font>
      <sz val="12"/>
      <color rgb="FF0000FF"/>
      <name val="Times New Roman"/>
      <family val="1"/>
      <charset val="204"/>
    </font>
    <font>
      <sz val="14"/>
      <color rgb="FFFF0000"/>
      <name val="Times New Roman"/>
      <family val="1"/>
      <charset val="204"/>
    </font>
    <font>
      <strike/>
      <sz val="12"/>
      <color rgb="FF0000FF"/>
      <name val="Times New Roman"/>
      <family val="1"/>
      <charset val="204"/>
    </font>
    <font>
      <strike/>
      <sz val="12"/>
      <name val="Times New Roman"/>
      <family val="1"/>
      <charset val="204"/>
    </font>
    <font>
      <sz val="11"/>
      <name val="Times New Roman"/>
      <family val="1"/>
      <charset val="204"/>
    </font>
    <font>
      <sz val="11"/>
      <name val="Calibri"/>
      <family val="2"/>
      <charset val="204"/>
      <scheme val="minor"/>
    </font>
    <font>
      <b/>
      <sz val="11"/>
      <name val="Times New Roman"/>
      <family val="1"/>
      <charset val="204"/>
    </font>
    <font>
      <b/>
      <sz val="18"/>
      <name val="Times New Roman"/>
      <family val="1"/>
      <charset val="204"/>
    </font>
    <font>
      <sz val="14"/>
      <name val="Times New Roman"/>
      <family val="1"/>
      <charset val="204"/>
    </font>
    <font>
      <b/>
      <sz val="14"/>
      <name val="Tahoma"/>
      <family val="2"/>
      <charset val="204"/>
    </font>
    <font>
      <sz val="14"/>
      <name val="Calibri"/>
      <family val="2"/>
      <charset val="204"/>
      <scheme val="minor"/>
    </font>
    <font>
      <sz val="16"/>
      <name val="Calibri"/>
      <family val="2"/>
      <charset val="204"/>
      <scheme val="minor"/>
    </font>
  </fonts>
  <fills count="7">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CC99FF"/>
        <bgColor indexed="64"/>
      </patternFill>
    </fill>
    <fill>
      <patternFill patternType="solid">
        <fgColor theme="0"/>
        <bgColor indexed="64"/>
      </patternFill>
    </fill>
  </fills>
  <borders count="3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0" fontId="7" fillId="0" borderId="0"/>
  </cellStyleXfs>
  <cellXfs count="237">
    <xf numFmtId="0" fontId="0" fillId="0" borderId="0" xfId="0"/>
    <xf numFmtId="0" fontId="6" fillId="0" borderId="0" xfId="0" applyFont="1" applyAlignment="1"/>
    <xf numFmtId="0" fontId="8" fillId="0" borderId="0" xfId="0" applyFont="1"/>
    <xf numFmtId="0" fontId="6" fillId="0" borderId="0" xfId="1" applyFont="1" applyBorder="1" applyAlignment="1" applyProtection="1">
      <alignment horizontal="center" vertical="center" wrapText="1"/>
      <protection locked="0"/>
    </xf>
    <xf numFmtId="164" fontId="2" fillId="2" borderId="1" xfId="0" applyNumberFormat="1" applyFont="1" applyFill="1" applyBorder="1" applyAlignment="1">
      <alignment horizontal="center" wrapText="1"/>
    </xf>
    <xf numFmtId="164" fontId="2" fillId="2" borderId="3" xfId="0" applyNumberFormat="1" applyFont="1" applyFill="1" applyBorder="1" applyAlignment="1">
      <alignment horizontal="center" wrapText="1"/>
    </xf>
    <xf numFmtId="164" fontId="2" fillId="2" borderId="4" xfId="0" applyNumberFormat="1" applyFont="1" applyFill="1" applyBorder="1" applyAlignment="1">
      <alignment horizontal="center" wrapText="1"/>
    </xf>
    <xf numFmtId="0" fontId="10" fillId="0" borderId="0" xfId="0" applyFont="1" applyAlignment="1">
      <alignment horizontal="left" vertical="center" wrapText="1"/>
    </xf>
    <xf numFmtId="164" fontId="4" fillId="2" borderId="17" xfId="0" applyNumberFormat="1" applyFont="1" applyFill="1" applyBorder="1" applyAlignment="1">
      <alignment horizontal="center" vertical="top" wrapText="1"/>
    </xf>
    <xf numFmtId="164" fontId="4" fillId="2" borderId="18" xfId="0" applyNumberFormat="1" applyFont="1" applyFill="1" applyBorder="1" applyAlignment="1">
      <alignment horizontal="center" vertical="top" wrapText="1"/>
    </xf>
    <xf numFmtId="164" fontId="4" fillId="2" borderId="21" xfId="0" applyNumberFormat="1" applyFont="1" applyFill="1" applyBorder="1" applyAlignment="1">
      <alignment horizontal="center" vertical="top" wrapText="1"/>
    </xf>
    <xf numFmtId="164" fontId="5" fillId="0" borderId="21" xfId="0" applyNumberFormat="1" applyFont="1" applyBorder="1" applyAlignment="1">
      <alignment horizontal="left" vertical="top" wrapText="1"/>
    </xf>
    <xf numFmtId="164" fontId="12" fillId="2" borderId="1" xfId="0" applyNumberFormat="1" applyFont="1" applyFill="1" applyBorder="1" applyAlignment="1">
      <alignment horizontal="center" wrapText="1"/>
    </xf>
    <xf numFmtId="164" fontId="12" fillId="0" borderId="5" xfId="0" applyNumberFormat="1" applyFont="1" applyFill="1" applyBorder="1" applyAlignment="1">
      <alignment horizontal="center" wrapText="1"/>
    </xf>
    <xf numFmtId="164" fontId="12" fillId="0" borderId="6" xfId="0" applyNumberFormat="1" applyFont="1" applyFill="1" applyBorder="1" applyAlignment="1">
      <alignment horizontal="center" wrapText="1"/>
    </xf>
    <xf numFmtId="164" fontId="12" fillId="2" borderId="6" xfId="0" applyNumberFormat="1" applyFont="1" applyFill="1" applyBorder="1" applyAlignment="1">
      <alignment horizontal="center" wrapText="1"/>
    </xf>
    <xf numFmtId="164" fontId="12" fillId="3" borderId="5" xfId="0" applyNumberFormat="1" applyFont="1" applyFill="1" applyBorder="1" applyAlignment="1">
      <alignment horizontal="center" wrapText="1"/>
    </xf>
    <xf numFmtId="164" fontId="12" fillId="3" borderId="6" xfId="0" applyNumberFormat="1" applyFont="1" applyFill="1" applyBorder="1" applyAlignment="1">
      <alignment horizontal="center" wrapText="1"/>
    </xf>
    <xf numFmtId="164" fontId="12" fillId="4" borderId="5" xfId="0" applyNumberFormat="1" applyFont="1" applyFill="1" applyBorder="1" applyAlignment="1">
      <alignment horizontal="center" wrapText="1"/>
    </xf>
    <xf numFmtId="165" fontId="3" fillId="4" borderId="19" xfId="0" applyNumberFormat="1" applyFont="1" applyFill="1" applyBorder="1" applyAlignment="1">
      <alignment horizontal="right" wrapText="1"/>
    </xf>
    <xf numFmtId="164" fontId="12" fillId="4" borderId="6" xfId="0" applyNumberFormat="1" applyFont="1" applyFill="1" applyBorder="1" applyAlignment="1">
      <alignment horizontal="center" wrapText="1"/>
    </xf>
    <xf numFmtId="164" fontId="3" fillId="4" borderId="14" xfId="0" applyNumberFormat="1" applyFont="1" applyFill="1" applyBorder="1" applyAlignment="1">
      <alignment horizontal="right" wrapText="1"/>
    </xf>
    <xf numFmtId="164" fontId="12" fillId="5" borderId="5" xfId="0" applyNumberFormat="1" applyFont="1" applyFill="1" applyBorder="1" applyAlignment="1">
      <alignment horizontal="center" wrapText="1"/>
    </xf>
    <xf numFmtId="165" fontId="13" fillId="5" borderId="19" xfId="0" applyNumberFormat="1" applyFont="1" applyFill="1" applyBorder="1" applyAlignment="1">
      <alignment horizontal="right" wrapText="1"/>
    </xf>
    <xf numFmtId="164" fontId="12" fillId="5" borderId="6" xfId="0" applyNumberFormat="1" applyFont="1" applyFill="1" applyBorder="1" applyAlignment="1">
      <alignment horizontal="center" wrapText="1"/>
    </xf>
    <xf numFmtId="164" fontId="3" fillId="5" borderId="14" xfId="0" applyNumberFormat="1" applyFont="1" applyFill="1" applyBorder="1" applyAlignment="1">
      <alignment horizontal="right" wrapText="1"/>
    </xf>
    <xf numFmtId="165" fontId="14" fillId="0" borderId="22" xfId="0" applyNumberFormat="1" applyFont="1" applyFill="1" applyBorder="1" applyAlignment="1">
      <alignment horizontal="right" wrapText="1"/>
    </xf>
    <xf numFmtId="165" fontId="14" fillId="0" borderId="20" xfId="0" applyNumberFormat="1" applyFont="1" applyFill="1" applyBorder="1" applyAlignment="1">
      <alignment horizontal="right" wrapText="1"/>
    </xf>
    <xf numFmtId="164" fontId="14" fillId="0" borderId="23" xfId="0" applyNumberFormat="1" applyFont="1" applyFill="1" applyBorder="1" applyAlignment="1">
      <alignment horizontal="right" wrapText="1"/>
    </xf>
    <xf numFmtId="165" fontId="14" fillId="2" borderId="24" xfId="0" applyNumberFormat="1" applyFont="1" applyFill="1" applyBorder="1" applyAlignment="1">
      <alignment horizontal="right" wrapText="1"/>
    </xf>
    <xf numFmtId="164" fontId="14" fillId="2" borderId="26" xfId="0" applyNumberFormat="1" applyFont="1" applyFill="1" applyBorder="1" applyAlignment="1">
      <alignment horizontal="right" wrapText="1"/>
    </xf>
    <xf numFmtId="164" fontId="14" fillId="2" borderId="8" xfId="0" applyNumberFormat="1" applyFont="1" applyFill="1" applyBorder="1" applyAlignment="1">
      <alignment horizontal="right" wrapText="1"/>
    </xf>
    <xf numFmtId="165" fontId="14" fillId="3" borderId="22" xfId="0" applyNumberFormat="1" applyFont="1" applyFill="1" applyBorder="1" applyAlignment="1">
      <alignment horizontal="right" wrapText="1"/>
    </xf>
    <xf numFmtId="164" fontId="14" fillId="3" borderId="23" xfId="0" applyNumberFormat="1" applyFont="1" applyFill="1" applyBorder="1" applyAlignment="1">
      <alignment horizontal="right" wrapText="1"/>
    </xf>
    <xf numFmtId="165" fontId="14" fillId="4" borderId="22" xfId="0" applyNumberFormat="1" applyFont="1" applyFill="1" applyBorder="1" applyAlignment="1">
      <alignment horizontal="right" wrapText="1"/>
    </xf>
    <xf numFmtId="165" fontId="14" fillId="4" borderId="20" xfId="0" applyNumberFormat="1" applyFont="1" applyFill="1" applyBorder="1" applyAlignment="1">
      <alignment horizontal="right" wrapText="1"/>
    </xf>
    <xf numFmtId="164" fontId="14" fillId="4" borderId="23" xfId="0" applyNumberFormat="1" applyFont="1" applyFill="1" applyBorder="1" applyAlignment="1">
      <alignment horizontal="right" wrapText="1"/>
    </xf>
    <xf numFmtId="164" fontId="14" fillId="4" borderId="12" xfId="0" applyNumberFormat="1" applyFont="1" applyFill="1" applyBorder="1" applyAlignment="1">
      <alignment horizontal="right" wrapText="1"/>
    </xf>
    <xf numFmtId="165" fontId="14" fillId="5" borderId="22" xfId="0" applyNumberFormat="1" applyFont="1" applyFill="1" applyBorder="1" applyAlignment="1">
      <alignment horizontal="right" wrapText="1"/>
    </xf>
    <xf numFmtId="164" fontId="14" fillId="5" borderId="23" xfId="0" applyNumberFormat="1" applyFont="1" applyFill="1" applyBorder="1" applyAlignment="1">
      <alignment horizontal="right" wrapText="1"/>
    </xf>
    <xf numFmtId="164" fontId="4" fillId="2" borderId="10" xfId="0" applyNumberFormat="1" applyFont="1" applyFill="1" applyBorder="1" applyAlignment="1">
      <alignment horizontal="center" vertical="top" wrapText="1"/>
    </xf>
    <xf numFmtId="164" fontId="5" fillId="0" borderId="12" xfId="0" applyNumberFormat="1" applyFont="1" applyBorder="1" applyAlignment="1">
      <alignment horizontal="left" vertical="top" wrapText="1"/>
    </xf>
    <xf numFmtId="164" fontId="14" fillId="0" borderId="8" xfId="0" applyNumberFormat="1" applyFont="1" applyFill="1" applyBorder="1" applyAlignment="1">
      <alignment horizontal="right" wrapText="1"/>
    </xf>
    <xf numFmtId="165" fontId="14" fillId="3" borderId="20" xfId="0" applyNumberFormat="1" applyFont="1" applyFill="1" applyBorder="1" applyAlignment="1">
      <alignment horizontal="right" wrapText="1"/>
    </xf>
    <xf numFmtId="164" fontId="14" fillId="3" borderId="8" xfId="0" applyNumberFormat="1" applyFont="1" applyFill="1" applyBorder="1" applyAlignment="1">
      <alignment horizontal="right" wrapText="1"/>
    </xf>
    <xf numFmtId="164" fontId="14" fillId="4" borderId="8" xfId="0" applyNumberFormat="1" applyFont="1" applyFill="1" applyBorder="1" applyAlignment="1">
      <alignment horizontal="right" wrapText="1"/>
    </xf>
    <xf numFmtId="165" fontId="14" fillId="5" borderId="20" xfId="0" applyNumberFormat="1" applyFont="1" applyFill="1" applyBorder="1" applyAlignment="1">
      <alignment horizontal="right" wrapText="1"/>
    </xf>
    <xf numFmtId="164" fontId="14" fillId="5" borderId="8" xfId="0" applyNumberFormat="1" applyFont="1" applyFill="1" applyBorder="1" applyAlignment="1">
      <alignment horizontal="right" wrapText="1"/>
    </xf>
    <xf numFmtId="164" fontId="14" fillId="0" borderId="25" xfId="0" applyNumberFormat="1" applyFont="1" applyFill="1" applyBorder="1" applyAlignment="1">
      <alignment horizontal="right" wrapText="1"/>
    </xf>
    <xf numFmtId="164" fontId="14" fillId="3" borderId="12" xfId="0" applyNumberFormat="1" applyFont="1" applyFill="1" applyBorder="1" applyAlignment="1">
      <alignment horizontal="right" wrapText="1"/>
    </xf>
    <xf numFmtId="164" fontId="17" fillId="6" borderId="17" xfId="0" applyNumberFormat="1" applyFont="1" applyFill="1" applyBorder="1" applyAlignment="1">
      <alignment horizontal="left" vertical="top" wrapText="1"/>
    </xf>
    <xf numFmtId="165" fontId="14" fillId="3" borderId="16" xfId="0" applyNumberFormat="1" applyFont="1" applyFill="1" applyBorder="1" applyAlignment="1">
      <alignment horizontal="right" wrapText="1"/>
    </xf>
    <xf numFmtId="165" fontId="14" fillId="0" borderId="29" xfId="0" applyNumberFormat="1" applyFont="1" applyFill="1" applyBorder="1" applyAlignment="1">
      <alignment horizontal="right" wrapText="1"/>
    </xf>
    <xf numFmtId="164" fontId="14" fillId="0" borderId="30" xfId="0" applyNumberFormat="1" applyFont="1" applyFill="1" applyBorder="1" applyAlignment="1">
      <alignment horizontal="right" wrapText="1"/>
    </xf>
    <xf numFmtId="165" fontId="14" fillId="2" borderId="20" xfId="0" applyNumberFormat="1" applyFont="1" applyFill="1" applyBorder="1" applyAlignment="1">
      <alignment horizontal="right" wrapText="1"/>
    </xf>
    <xf numFmtId="164" fontId="4" fillId="2" borderId="11" xfId="0" applyNumberFormat="1" applyFont="1" applyFill="1" applyBorder="1" applyAlignment="1">
      <alignment horizontal="center" vertical="top" wrapText="1"/>
    </xf>
    <xf numFmtId="164" fontId="17" fillId="0" borderId="11" xfId="0" applyNumberFormat="1" applyFont="1" applyBorder="1" applyAlignment="1">
      <alignment horizontal="left" vertical="top" wrapText="1"/>
    </xf>
    <xf numFmtId="165" fontId="3" fillId="4" borderId="29" xfId="0" applyNumberFormat="1" applyFont="1" applyFill="1" applyBorder="1" applyAlignment="1">
      <alignment horizontal="right" wrapText="1"/>
    </xf>
    <xf numFmtId="164" fontId="3" fillId="4" borderId="28" xfId="0" applyNumberFormat="1" applyFont="1" applyFill="1" applyBorder="1" applyAlignment="1">
      <alignment horizontal="right" wrapText="1"/>
    </xf>
    <xf numFmtId="165" fontId="13" fillId="5" borderId="29" xfId="0" applyNumberFormat="1" applyFont="1" applyFill="1" applyBorder="1" applyAlignment="1">
      <alignment horizontal="right" wrapText="1"/>
    </xf>
    <xf numFmtId="164" fontId="3" fillId="5" borderId="28" xfId="0" applyNumberFormat="1" applyFont="1" applyFill="1" applyBorder="1" applyAlignment="1">
      <alignment horizontal="right" wrapText="1"/>
    </xf>
    <xf numFmtId="165" fontId="14" fillId="3" borderId="31" xfId="0" applyNumberFormat="1" applyFont="1" applyFill="1" applyBorder="1" applyAlignment="1">
      <alignment horizontal="right" wrapText="1"/>
    </xf>
    <xf numFmtId="164" fontId="14" fillId="3" borderId="28" xfId="0" applyNumberFormat="1" applyFont="1" applyFill="1" applyBorder="1" applyAlignment="1">
      <alignment horizontal="right" wrapText="1"/>
    </xf>
    <xf numFmtId="165" fontId="14" fillId="0" borderId="19" xfId="0" applyNumberFormat="1" applyFont="1" applyFill="1" applyBorder="1" applyAlignment="1">
      <alignment horizontal="right" wrapText="1"/>
    </xf>
    <xf numFmtId="164" fontId="14" fillId="0" borderId="7" xfId="0" applyNumberFormat="1" applyFont="1" applyFill="1" applyBorder="1" applyAlignment="1">
      <alignment horizontal="right" wrapText="1"/>
    </xf>
    <xf numFmtId="164" fontId="3" fillId="2" borderId="11" xfId="0" applyNumberFormat="1" applyFont="1" applyFill="1" applyBorder="1" applyAlignment="1">
      <alignment horizontal="center" vertical="top" wrapText="1"/>
    </xf>
    <xf numFmtId="0" fontId="9" fillId="0" borderId="0" xfId="0" applyFont="1" applyAlignment="1">
      <alignment horizontal="left" vertical="center" wrapText="1"/>
    </xf>
    <xf numFmtId="0" fontId="9" fillId="0" borderId="0" xfId="0" applyFont="1" applyAlignment="1">
      <alignment horizontal="left" vertical="center" wrapText="1"/>
    </xf>
    <xf numFmtId="164" fontId="5" fillId="0" borderId="14" xfId="0" applyNumberFormat="1" applyFont="1" applyBorder="1" applyAlignment="1">
      <alignment horizontal="left" vertical="top" wrapText="1"/>
    </xf>
    <xf numFmtId="0" fontId="25" fillId="0" borderId="0" xfId="0" applyFont="1"/>
    <xf numFmtId="164" fontId="24" fillId="2" borderId="1" xfId="0" applyNumberFormat="1" applyFont="1" applyFill="1" applyBorder="1" applyAlignment="1">
      <alignment horizontal="center" wrapText="1"/>
    </xf>
    <xf numFmtId="164" fontId="24" fillId="2" borderId="3" xfId="0" applyNumberFormat="1" applyFont="1" applyFill="1" applyBorder="1" applyAlignment="1">
      <alignment horizontal="center" wrapText="1"/>
    </xf>
    <xf numFmtId="164" fontId="18" fillId="2" borderId="17" xfId="0" applyNumberFormat="1" applyFont="1" applyFill="1" applyBorder="1" applyAlignment="1">
      <alignment horizontal="center" vertical="top" wrapText="1"/>
    </xf>
    <xf numFmtId="164" fontId="18" fillId="2" borderId="18" xfId="0" applyNumberFormat="1" applyFont="1" applyFill="1" applyBorder="1" applyAlignment="1">
      <alignment horizontal="center" vertical="top" wrapText="1"/>
    </xf>
    <xf numFmtId="164" fontId="18" fillId="2" borderId="11" xfId="0" applyNumberFormat="1" applyFont="1" applyFill="1" applyBorder="1" applyAlignment="1">
      <alignment horizontal="center" vertical="top" wrapText="1"/>
    </xf>
    <xf numFmtId="164" fontId="24" fillId="2" borderId="4" xfId="0" applyNumberFormat="1" applyFont="1" applyFill="1" applyBorder="1" applyAlignment="1">
      <alignment horizontal="center" wrapText="1"/>
    </xf>
    <xf numFmtId="164" fontId="17" fillId="0" borderId="14" xfId="0" applyNumberFormat="1" applyFont="1" applyBorder="1" applyAlignment="1">
      <alignment horizontal="left" vertical="top" wrapText="1"/>
    </xf>
    <xf numFmtId="164" fontId="17" fillId="0" borderId="12" xfId="0" applyNumberFormat="1" applyFont="1" applyBorder="1" applyAlignment="1">
      <alignment horizontal="left" vertical="top" wrapText="1"/>
    </xf>
    <xf numFmtId="164" fontId="28" fillId="0" borderId="5" xfId="0" applyNumberFormat="1" applyFont="1" applyFill="1" applyBorder="1" applyAlignment="1">
      <alignment horizontal="center" wrapText="1"/>
    </xf>
    <xf numFmtId="165" fontId="13" fillId="0" borderId="19" xfId="0" applyNumberFormat="1" applyFont="1" applyFill="1" applyBorder="1" applyAlignment="1">
      <alignment horizontal="right" wrapText="1"/>
    </xf>
    <xf numFmtId="165" fontId="13" fillId="0" borderId="20" xfId="0" applyNumberFormat="1" applyFont="1" applyFill="1" applyBorder="1" applyAlignment="1">
      <alignment horizontal="right" wrapText="1"/>
    </xf>
    <xf numFmtId="164" fontId="28" fillId="0" borderId="6" xfId="0" applyNumberFormat="1" applyFont="1" applyFill="1" applyBorder="1" applyAlignment="1">
      <alignment horizontal="center" wrapText="1"/>
    </xf>
    <xf numFmtId="164" fontId="13" fillId="0" borderId="7" xfId="0" applyNumberFormat="1" applyFont="1" applyFill="1" applyBorder="1" applyAlignment="1">
      <alignment horizontal="right" wrapText="1"/>
    </xf>
    <xf numFmtId="164" fontId="13" fillId="0" borderId="8" xfId="0" applyNumberFormat="1" applyFont="1" applyFill="1" applyBorder="1" applyAlignment="1">
      <alignment horizontal="right" wrapText="1"/>
    </xf>
    <xf numFmtId="164" fontId="13" fillId="0" borderId="25" xfId="0" applyNumberFormat="1" applyFont="1" applyFill="1" applyBorder="1" applyAlignment="1">
      <alignment horizontal="right" wrapText="1"/>
    </xf>
    <xf numFmtId="164" fontId="28" fillId="2" borderId="1" xfId="0" applyNumberFormat="1" applyFont="1" applyFill="1" applyBorder="1" applyAlignment="1">
      <alignment horizontal="center" wrapText="1"/>
    </xf>
    <xf numFmtId="165" fontId="13" fillId="2" borderId="25" xfId="0" applyNumberFormat="1" applyFont="1" applyFill="1" applyBorder="1" applyAlignment="1">
      <alignment horizontal="right" wrapText="1"/>
    </xf>
    <xf numFmtId="165" fontId="13" fillId="2" borderId="20" xfId="0" applyNumberFormat="1" applyFont="1" applyFill="1" applyBorder="1" applyAlignment="1">
      <alignment horizontal="right" wrapText="1"/>
    </xf>
    <xf numFmtId="164" fontId="28" fillId="2" borderId="6" xfId="0" applyNumberFormat="1" applyFont="1" applyFill="1" applyBorder="1" applyAlignment="1">
      <alignment horizontal="center" wrapText="1"/>
    </xf>
    <xf numFmtId="164" fontId="13" fillId="2" borderId="8" xfId="0" applyNumberFormat="1" applyFont="1" applyFill="1" applyBorder="1" applyAlignment="1">
      <alignment horizontal="right" wrapText="1"/>
    </xf>
    <xf numFmtId="164" fontId="28" fillId="3" borderId="5" xfId="0" applyNumberFormat="1" applyFont="1" applyFill="1" applyBorder="1" applyAlignment="1">
      <alignment horizontal="center" wrapText="1"/>
    </xf>
    <xf numFmtId="165" fontId="13" fillId="3" borderId="20" xfId="0" applyNumberFormat="1" applyFont="1" applyFill="1" applyBorder="1" applyAlignment="1">
      <alignment horizontal="right" wrapText="1"/>
    </xf>
    <xf numFmtId="165" fontId="13" fillId="3" borderId="16" xfId="0" applyNumberFormat="1" applyFont="1" applyFill="1" applyBorder="1" applyAlignment="1">
      <alignment horizontal="right" wrapText="1"/>
    </xf>
    <xf numFmtId="164" fontId="28" fillId="3" borderId="6" xfId="0" applyNumberFormat="1" applyFont="1" applyFill="1" applyBorder="1" applyAlignment="1">
      <alignment horizontal="center" wrapText="1"/>
    </xf>
    <xf numFmtId="164" fontId="13" fillId="3" borderId="8" xfId="0" applyNumberFormat="1" applyFont="1" applyFill="1" applyBorder="1" applyAlignment="1">
      <alignment horizontal="right" wrapText="1"/>
    </xf>
    <xf numFmtId="164" fontId="13" fillId="3" borderId="12" xfId="0" applyNumberFormat="1" applyFont="1" applyFill="1" applyBorder="1" applyAlignment="1">
      <alignment horizontal="right" wrapText="1"/>
    </xf>
    <xf numFmtId="164" fontId="28" fillId="4" borderId="5" xfId="0" applyNumberFormat="1" applyFont="1" applyFill="1" applyBorder="1" applyAlignment="1">
      <alignment horizontal="center" wrapText="1"/>
    </xf>
    <xf numFmtId="165" fontId="13" fillId="4" borderId="20" xfId="0" applyNumberFormat="1" applyFont="1" applyFill="1" applyBorder="1" applyAlignment="1">
      <alignment horizontal="right" wrapText="1"/>
    </xf>
    <xf numFmtId="165" fontId="13" fillId="4" borderId="29" xfId="0" applyNumberFormat="1" applyFont="1" applyFill="1" applyBorder="1" applyAlignment="1">
      <alignment horizontal="right" wrapText="1"/>
    </xf>
    <xf numFmtId="164" fontId="28" fillId="4" borderId="6" xfId="0" applyNumberFormat="1" applyFont="1" applyFill="1" applyBorder="1" applyAlignment="1">
      <alignment horizontal="center" wrapText="1"/>
    </xf>
    <xf numFmtId="164" fontId="13" fillId="4" borderId="12" xfId="0" applyNumberFormat="1" applyFont="1" applyFill="1" applyBorder="1" applyAlignment="1">
      <alignment horizontal="right" wrapText="1"/>
    </xf>
    <xf numFmtId="164" fontId="13" fillId="4" borderId="8" xfId="0" applyNumberFormat="1" applyFont="1" applyFill="1" applyBorder="1" applyAlignment="1">
      <alignment horizontal="right" wrapText="1"/>
    </xf>
    <xf numFmtId="164" fontId="28" fillId="5" borderId="5" xfId="0" applyNumberFormat="1" applyFont="1" applyFill="1" applyBorder="1" applyAlignment="1">
      <alignment horizontal="center" wrapText="1"/>
    </xf>
    <xf numFmtId="165" fontId="13" fillId="5" borderId="20" xfId="0" applyNumberFormat="1" applyFont="1" applyFill="1" applyBorder="1" applyAlignment="1">
      <alignment horizontal="right" wrapText="1"/>
    </xf>
    <xf numFmtId="164" fontId="28" fillId="5" borderId="6" xfId="0" applyNumberFormat="1" applyFont="1" applyFill="1" applyBorder="1" applyAlignment="1">
      <alignment horizontal="center" wrapText="1"/>
    </xf>
    <xf numFmtId="164" fontId="13" fillId="5" borderId="8" xfId="0" applyNumberFormat="1" applyFont="1" applyFill="1" applyBorder="1" applyAlignment="1">
      <alignment horizontal="right" wrapText="1"/>
    </xf>
    <xf numFmtId="164" fontId="13" fillId="5" borderId="28" xfId="0" applyNumberFormat="1" applyFont="1" applyFill="1" applyBorder="1" applyAlignment="1">
      <alignment horizontal="right" wrapText="1"/>
    </xf>
    <xf numFmtId="0" fontId="29" fillId="0" borderId="0" xfId="0" applyFont="1" applyAlignment="1"/>
    <xf numFmtId="0" fontId="30" fillId="0" borderId="0" xfId="0" applyFont="1"/>
    <xf numFmtId="0" fontId="31" fillId="0" borderId="0" xfId="0" applyFont="1"/>
    <xf numFmtId="164" fontId="18" fillId="2" borderId="10" xfId="0" applyNumberFormat="1" applyFont="1" applyFill="1" applyBorder="1" applyAlignment="1">
      <alignment horizontal="center" vertical="top" wrapText="1"/>
    </xf>
    <xf numFmtId="164" fontId="17" fillId="0" borderId="10" xfId="0" applyNumberFormat="1" applyFont="1" applyBorder="1" applyAlignment="1">
      <alignment horizontal="left" vertical="top" wrapText="1"/>
    </xf>
    <xf numFmtId="164" fontId="17" fillId="0" borderId="18" xfId="0" applyNumberFormat="1" applyFont="1" applyBorder="1" applyAlignment="1">
      <alignment horizontal="left" vertical="top" wrapText="1"/>
    </xf>
    <xf numFmtId="165" fontId="13" fillId="0" borderId="33" xfId="0" applyNumberFormat="1" applyFont="1" applyFill="1" applyBorder="1" applyAlignment="1">
      <alignment horizontal="right" wrapText="1"/>
    </xf>
    <xf numFmtId="164" fontId="13" fillId="0" borderId="34" xfId="0" applyNumberFormat="1" applyFont="1" applyFill="1" applyBorder="1" applyAlignment="1">
      <alignment horizontal="right" wrapText="1"/>
    </xf>
    <xf numFmtId="164" fontId="13" fillId="0" borderId="12" xfId="0" applyNumberFormat="1" applyFont="1" applyFill="1" applyBorder="1" applyAlignment="1">
      <alignment horizontal="right" wrapText="1"/>
    </xf>
    <xf numFmtId="165" fontId="13" fillId="2" borderId="35" xfId="0" applyNumberFormat="1" applyFont="1" applyFill="1" applyBorder="1" applyAlignment="1">
      <alignment horizontal="right" wrapText="1"/>
    </xf>
    <xf numFmtId="164" fontId="13" fillId="2" borderId="32" xfId="0" applyNumberFormat="1" applyFont="1" applyFill="1" applyBorder="1" applyAlignment="1">
      <alignment horizontal="right" wrapText="1"/>
    </xf>
    <xf numFmtId="165" fontId="13" fillId="3" borderId="33" xfId="0" applyNumberFormat="1" applyFont="1" applyFill="1" applyBorder="1" applyAlignment="1">
      <alignment horizontal="right" wrapText="1"/>
    </xf>
    <xf numFmtId="164" fontId="13" fillId="3" borderId="34" xfId="0" applyNumberFormat="1" applyFont="1" applyFill="1" applyBorder="1" applyAlignment="1">
      <alignment horizontal="right" wrapText="1"/>
    </xf>
    <xf numFmtId="165" fontId="13" fillId="4" borderId="33" xfId="0" applyNumberFormat="1" applyFont="1" applyFill="1" applyBorder="1" applyAlignment="1">
      <alignment horizontal="right" wrapText="1"/>
    </xf>
    <xf numFmtId="164" fontId="13" fillId="4" borderId="34" xfId="0" applyNumberFormat="1" applyFont="1" applyFill="1" applyBorder="1" applyAlignment="1">
      <alignment horizontal="right" wrapText="1"/>
    </xf>
    <xf numFmtId="165" fontId="13" fillId="5" borderId="33" xfId="0" applyNumberFormat="1" applyFont="1" applyFill="1" applyBorder="1" applyAlignment="1">
      <alignment horizontal="right" wrapText="1"/>
    </xf>
    <xf numFmtId="164" fontId="13" fillId="5" borderId="34" xfId="0" applyNumberFormat="1" applyFont="1" applyFill="1" applyBorder="1" applyAlignment="1">
      <alignment horizontal="right" wrapText="1"/>
    </xf>
    <xf numFmtId="164" fontId="13" fillId="5" borderId="12" xfId="0" applyNumberFormat="1" applyFont="1" applyFill="1" applyBorder="1" applyAlignment="1">
      <alignment horizontal="right" wrapText="1"/>
    </xf>
    <xf numFmtId="165" fontId="13" fillId="2" borderId="19" xfId="0" applyNumberFormat="1" applyFont="1" applyFill="1" applyBorder="1" applyAlignment="1">
      <alignment horizontal="right" wrapText="1"/>
    </xf>
    <xf numFmtId="164" fontId="13" fillId="2" borderId="7" xfId="0" applyNumberFormat="1" applyFont="1" applyFill="1" applyBorder="1" applyAlignment="1">
      <alignment horizontal="right" wrapText="1"/>
    </xf>
    <xf numFmtId="165" fontId="13" fillId="3" borderId="19" xfId="0" applyNumberFormat="1" applyFont="1" applyFill="1" applyBorder="1" applyAlignment="1">
      <alignment horizontal="right" wrapText="1"/>
    </xf>
    <xf numFmtId="164" fontId="13" fillId="3" borderId="7" xfId="0" applyNumberFormat="1" applyFont="1" applyFill="1" applyBorder="1" applyAlignment="1">
      <alignment horizontal="right" wrapText="1"/>
    </xf>
    <xf numFmtId="165" fontId="13" fillId="4" borderId="19" xfId="0" applyNumberFormat="1" applyFont="1" applyFill="1" applyBorder="1" applyAlignment="1">
      <alignment horizontal="right" wrapText="1"/>
    </xf>
    <xf numFmtId="164" fontId="13" fillId="4" borderId="7" xfId="0" applyNumberFormat="1" applyFont="1" applyFill="1" applyBorder="1" applyAlignment="1">
      <alignment horizontal="right" wrapText="1"/>
    </xf>
    <xf numFmtId="164" fontId="13" fillId="5" borderId="7" xfId="0" applyNumberFormat="1" applyFont="1" applyFill="1" applyBorder="1" applyAlignment="1">
      <alignment horizontal="right" wrapText="1"/>
    </xf>
    <xf numFmtId="164" fontId="24" fillId="0" borderId="10" xfId="0" applyNumberFormat="1" applyFont="1" applyBorder="1" applyAlignment="1">
      <alignment horizontal="left" vertical="top" wrapText="1"/>
    </xf>
    <xf numFmtId="164" fontId="24" fillId="0" borderId="18" xfId="0" applyNumberFormat="1" applyFont="1" applyBorder="1" applyAlignment="1">
      <alignment horizontal="left" vertical="top" wrapText="1"/>
    </xf>
    <xf numFmtId="164" fontId="13" fillId="0" borderId="35" xfId="0" applyNumberFormat="1" applyFont="1" applyFill="1" applyBorder="1" applyAlignment="1">
      <alignment horizontal="right" wrapText="1"/>
    </xf>
    <xf numFmtId="165" fontId="13" fillId="3" borderId="15" xfId="0" applyNumberFormat="1" applyFont="1" applyFill="1" applyBorder="1" applyAlignment="1">
      <alignment horizontal="right" wrapText="1"/>
    </xf>
    <xf numFmtId="164" fontId="13" fillId="3" borderId="14" xfId="0" applyNumberFormat="1" applyFont="1" applyFill="1" applyBorder="1" applyAlignment="1">
      <alignment horizontal="right" wrapText="1"/>
    </xf>
    <xf numFmtId="164" fontId="13" fillId="4" borderId="14" xfId="0" applyNumberFormat="1" applyFont="1" applyFill="1" applyBorder="1" applyAlignment="1">
      <alignment horizontal="right" wrapText="1"/>
    </xf>
    <xf numFmtId="164" fontId="13" fillId="5" borderId="14" xfId="0" applyNumberFormat="1" applyFont="1" applyFill="1" applyBorder="1" applyAlignment="1">
      <alignment horizontal="right" wrapText="1"/>
    </xf>
    <xf numFmtId="164" fontId="24" fillId="6" borderId="17" xfId="0" applyNumberFormat="1" applyFont="1" applyFill="1" applyBorder="1" applyAlignment="1">
      <alignment horizontal="left" vertical="top" wrapText="1"/>
    </xf>
    <xf numFmtId="165" fontId="13" fillId="2" borderId="33" xfId="0" applyNumberFormat="1" applyFont="1" applyFill="1" applyBorder="1" applyAlignment="1">
      <alignment horizontal="right" wrapText="1"/>
    </xf>
    <xf numFmtId="165" fontId="13" fillId="3" borderId="37" xfId="0" applyNumberFormat="1" applyFont="1" applyFill="1" applyBorder="1" applyAlignment="1">
      <alignment horizontal="right" wrapText="1"/>
    </xf>
    <xf numFmtId="164" fontId="17" fillId="6" borderId="11" xfId="0" applyNumberFormat="1" applyFont="1" applyFill="1" applyBorder="1" applyAlignment="1">
      <alignment horizontal="left" vertical="top" wrapText="1"/>
    </xf>
    <xf numFmtId="164" fontId="13" fillId="2" borderId="2" xfId="0" applyNumberFormat="1" applyFont="1" applyFill="1" applyBorder="1" applyAlignment="1">
      <alignment horizontal="center" vertical="top" wrapText="1"/>
    </xf>
    <xf numFmtId="164" fontId="18" fillId="2" borderId="2" xfId="0" applyNumberFormat="1" applyFont="1" applyFill="1" applyBorder="1" applyAlignment="1">
      <alignment horizontal="center" vertical="top" wrapText="1"/>
    </xf>
    <xf numFmtId="164" fontId="17" fillId="0" borderId="2" xfId="0" applyNumberFormat="1" applyFont="1" applyBorder="1" applyAlignment="1">
      <alignment horizontal="left" vertical="top" wrapText="1"/>
    </xf>
    <xf numFmtId="165" fontId="13" fillId="0" borderId="5" xfId="0" applyNumberFormat="1" applyFont="1" applyFill="1" applyBorder="1" applyAlignment="1">
      <alignment horizontal="right" wrapText="1"/>
    </xf>
    <xf numFmtId="164" fontId="13" fillId="0" borderId="3" xfId="0" applyNumberFormat="1" applyFont="1" applyFill="1" applyBorder="1" applyAlignment="1">
      <alignment horizontal="right" wrapText="1"/>
    </xf>
    <xf numFmtId="165" fontId="13" fillId="2" borderId="5" xfId="0" applyNumberFormat="1" applyFont="1" applyFill="1" applyBorder="1" applyAlignment="1">
      <alignment horizontal="right" wrapText="1"/>
    </xf>
    <xf numFmtId="164" fontId="13" fillId="2" borderId="6" xfId="0" applyNumberFormat="1" applyFont="1" applyFill="1" applyBorder="1" applyAlignment="1">
      <alignment horizontal="right" wrapText="1"/>
    </xf>
    <xf numFmtId="165" fontId="13" fillId="3" borderId="9" xfId="0" applyNumberFormat="1" applyFont="1" applyFill="1" applyBorder="1" applyAlignment="1">
      <alignment horizontal="right" wrapText="1"/>
    </xf>
    <xf numFmtId="164" fontId="13" fillId="3" borderId="4" xfId="0" applyNumberFormat="1" applyFont="1" applyFill="1" applyBorder="1" applyAlignment="1">
      <alignment horizontal="right" wrapText="1"/>
    </xf>
    <xf numFmtId="165" fontId="13" fillId="4" borderId="5" xfId="0" applyNumberFormat="1" applyFont="1" applyFill="1" applyBorder="1" applyAlignment="1">
      <alignment horizontal="right" wrapText="1"/>
    </xf>
    <xf numFmtId="164" fontId="13" fillId="4" borderId="4" xfId="0" applyNumberFormat="1" applyFont="1" applyFill="1" applyBorder="1" applyAlignment="1">
      <alignment horizontal="right" wrapText="1"/>
    </xf>
    <xf numFmtId="165" fontId="13" fillId="5" borderId="5" xfId="0" applyNumberFormat="1" applyFont="1" applyFill="1" applyBorder="1" applyAlignment="1">
      <alignment horizontal="right" wrapText="1"/>
    </xf>
    <xf numFmtId="164" fontId="13" fillId="5" borderId="4" xfId="0" applyNumberFormat="1" applyFont="1" applyFill="1" applyBorder="1" applyAlignment="1">
      <alignment horizontal="right" wrapText="1"/>
    </xf>
    <xf numFmtId="165" fontId="14" fillId="2" borderId="19" xfId="0" applyNumberFormat="1" applyFont="1" applyFill="1" applyBorder="1" applyAlignment="1">
      <alignment horizontal="right" wrapText="1"/>
    </xf>
    <xf numFmtId="164" fontId="14" fillId="2" borderId="7" xfId="0" applyNumberFormat="1" applyFont="1" applyFill="1" applyBorder="1" applyAlignment="1">
      <alignment horizontal="right" wrapText="1"/>
    </xf>
    <xf numFmtId="165" fontId="14" fillId="3" borderId="19" xfId="0" applyNumberFormat="1" applyFont="1" applyFill="1" applyBorder="1" applyAlignment="1">
      <alignment horizontal="right" wrapText="1"/>
    </xf>
    <xf numFmtId="164" fontId="14" fillId="3" borderId="7" xfId="0" applyNumberFormat="1" applyFont="1" applyFill="1" applyBorder="1" applyAlignment="1">
      <alignment horizontal="right" wrapText="1"/>
    </xf>
    <xf numFmtId="165" fontId="14" fillId="4" borderId="19" xfId="0" applyNumberFormat="1" applyFont="1" applyFill="1" applyBorder="1" applyAlignment="1">
      <alignment horizontal="right" wrapText="1"/>
    </xf>
    <xf numFmtId="164" fontId="14" fillId="4" borderId="7" xfId="0" applyNumberFormat="1" applyFont="1" applyFill="1" applyBorder="1" applyAlignment="1">
      <alignment horizontal="right" wrapText="1"/>
    </xf>
    <xf numFmtId="165" fontId="14" fillId="5" borderId="19" xfId="0" applyNumberFormat="1" applyFont="1" applyFill="1" applyBorder="1" applyAlignment="1">
      <alignment horizontal="right" wrapText="1"/>
    </xf>
    <xf numFmtId="164" fontId="14" fillId="5" borderId="7" xfId="0" applyNumberFormat="1" applyFont="1" applyFill="1" applyBorder="1" applyAlignment="1">
      <alignment horizontal="right" wrapText="1"/>
    </xf>
    <xf numFmtId="164" fontId="2" fillId="0" borderId="10" xfId="0" applyNumberFormat="1" applyFont="1" applyBorder="1" applyAlignment="1">
      <alignment horizontal="left" vertical="top" wrapText="1"/>
    </xf>
    <xf numFmtId="164" fontId="2" fillId="0" borderId="18" xfId="0" applyNumberFormat="1" applyFont="1" applyBorder="1" applyAlignment="1">
      <alignment horizontal="left" vertical="top" wrapText="1"/>
    </xf>
    <xf numFmtId="165" fontId="14" fillId="0" borderId="33" xfId="0" applyNumberFormat="1" applyFont="1" applyFill="1" applyBorder="1" applyAlignment="1">
      <alignment horizontal="right" wrapText="1"/>
    </xf>
    <xf numFmtId="164" fontId="14" fillId="0" borderId="35" xfId="0" applyNumberFormat="1" applyFont="1" applyFill="1" applyBorder="1" applyAlignment="1">
      <alignment horizontal="right" wrapText="1"/>
    </xf>
    <xf numFmtId="165" fontId="14" fillId="3" borderId="15" xfId="0" applyNumberFormat="1" applyFont="1" applyFill="1" applyBorder="1" applyAlignment="1">
      <alignment horizontal="right" wrapText="1"/>
    </xf>
    <xf numFmtId="164" fontId="14" fillId="3" borderId="14" xfId="0" applyNumberFormat="1" applyFont="1" applyFill="1" applyBorder="1" applyAlignment="1">
      <alignment horizontal="right" wrapText="1"/>
    </xf>
    <xf numFmtId="164" fontId="2" fillId="6" borderId="17" xfId="0" applyNumberFormat="1" applyFont="1" applyFill="1" applyBorder="1" applyAlignment="1">
      <alignment horizontal="left" vertical="top" wrapText="1"/>
    </xf>
    <xf numFmtId="164" fontId="12" fillId="6" borderId="11" xfId="0" applyNumberFormat="1" applyFont="1" applyFill="1" applyBorder="1" applyAlignment="1">
      <alignment horizontal="left" vertical="top" wrapText="1"/>
    </xf>
    <xf numFmtId="165" fontId="14" fillId="2" borderId="33" xfId="0" applyNumberFormat="1" applyFont="1" applyFill="1" applyBorder="1" applyAlignment="1">
      <alignment horizontal="right" wrapText="1"/>
    </xf>
    <xf numFmtId="164" fontId="14" fillId="2" borderId="32" xfId="0" applyNumberFormat="1" applyFont="1" applyFill="1" applyBorder="1" applyAlignment="1">
      <alignment horizontal="right" wrapText="1"/>
    </xf>
    <xf numFmtId="165" fontId="14" fillId="3" borderId="37" xfId="0" applyNumberFormat="1" applyFont="1" applyFill="1" applyBorder="1" applyAlignment="1">
      <alignment horizontal="right" wrapText="1"/>
    </xf>
    <xf numFmtId="164" fontId="14" fillId="3" borderId="34" xfId="0" applyNumberFormat="1" applyFont="1" applyFill="1" applyBorder="1" applyAlignment="1">
      <alignment horizontal="right" wrapText="1"/>
    </xf>
    <xf numFmtId="165" fontId="14" fillId="2" borderId="29" xfId="0" applyNumberFormat="1" applyFont="1" applyFill="1" applyBorder="1" applyAlignment="1">
      <alignment horizontal="right" wrapText="1"/>
    </xf>
    <xf numFmtId="164" fontId="14" fillId="2" borderId="38" xfId="0" applyNumberFormat="1" applyFont="1" applyFill="1" applyBorder="1" applyAlignment="1">
      <alignment horizontal="right" wrapText="1"/>
    </xf>
    <xf numFmtId="165" fontId="14" fillId="4" borderId="29" xfId="0" applyNumberFormat="1" applyFont="1" applyFill="1" applyBorder="1" applyAlignment="1">
      <alignment horizontal="right" wrapText="1"/>
    </xf>
    <xf numFmtId="164" fontId="18" fillId="5" borderId="1" xfId="0" applyNumberFormat="1" applyFont="1" applyFill="1" applyBorder="1" applyAlignment="1">
      <alignment horizontal="left" vertical="center" wrapText="1"/>
    </xf>
    <xf numFmtId="164" fontId="18" fillId="5" borderId="4" xfId="0" applyNumberFormat="1" applyFont="1" applyFill="1" applyBorder="1" applyAlignment="1">
      <alignment horizontal="left" vertical="center" wrapText="1"/>
    </xf>
    <xf numFmtId="164" fontId="17" fillId="5" borderId="1" xfId="0" applyNumberFormat="1" applyFont="1" applyFill="1" applyBorder="1" applyAlignment="1">
      <alignment horizontal="center" wrapText="1"/>
    </xf>
    <xf numFmtId="164" fontId="17" fillId="5" borderId="4" xfId="0" applyNumberFormat="1" applyFont="1" applyFill="1" applyBorder="1" applyAlignment="1">
      <alignment horizontal="center" wrapText="1"/>
    </xf>
    <xf numFmtId="0" fontId="9" fillId="0" borderId="0" xfId="0" applyFont="1" applyAlignment="1">
      <alignment horizontal="left" vertical="center" wrapText="1"/>
    </xf>
    <xf numFmtId="164" fontId="27" fillId="2" borderId="10" xfId="0" applyNumberFormat="1" applyFont="1" applyFill="1" applyBorder="1" applyAlignment="1">
      <alignment horizontal="center" vertical="top" wrapText="1"/>
    </xf>
    <xf numFmtId="164" fontId="27" fillId="2" borderId="11" xfId="0" applyNumberFormat="1" applyFont="1" applyFill="1" applyBorder="1" applyAlignment="1">
      <alignment horizontal="center" vertical="top" wrapText="1"/>
    </xf>
    <xf numFmtId="164" fontId="13" fillId="2" borderId="10" xfId="0" applyNumberFormat="1" applyFont="1" applyFill="1" applyBorder="1" applyAlignment="1">
      <alignment horizontal="center" vertical="top" wrapText="1"/>
    </xf>
    <xf numFmtId="164" fontId="13" fillId="2" borderId="11" xfId="0" applyNumberFormat="1" applyFont="1" applyFill="1" applyBorder="1" applyAlignment="1">
      <alignment horizontal="center" vertical="top" wrapText="1"/>
    </xf>
    <xf numFmtId="164" fontId="18" fillId="0" borderId="1" xfId="0" applyNumberFormat="1" applyFont="1" applyFill="1" applyBorder="1" applyAlignment="1">
      <alignment horizontal="left" vertical="center" wrapText="1"/>
    </xf>
    <xf numFmtId="164" fontId="18" fillId="0" borderId="4" xfId="0" applyNumberFormat="1" applyFont="1" applyFill="1" applyBorder="1" applyAlignment="1">
      <alignment horizontal="left" vertical="center" wrapText="1"/>
    </xf>
    <xf numFmtId="164" fontId="17" fillId="0" borderId="1" xfId="0" applyNumberFormat="1" applyFont="1" applyFill="1" applyBorder="1" applyAlignment="1">
      <alignment horizontal="center" vertical="center" wrapText="1"/>
    </xf>
    <xf numFmtId="164" fontId="17" fillId="0" borderId="4" xfId="0" applyNumberFormat="1" applyFont="1" applyFill="1" applyBorder="1" applyAlignment="1">
      <alignment horizontal="center" vertical="center" wrapText="1"/>
    </xf>
    <xf numFmtId="164" fontId="18" fillId="2" borderId="1" xfId="0" applyNumberFormat="1" applyFont="1" applyFill="1" applyBorder="1" applyAlignment="1">
      <alignment horizontal="left" vertical="center" wrapText="1"/>
    </xf>
    <xf numFmtId="164" fontId="18" fillId="2" borderId="4" xfId="0" applyNumberFormat="1" applyFont="1" applyFill="1" applyBorder="1" applyAlignment="1">
      <alignment horizontal="left" vertical="center" wrapText="1"/>
    </xf>
    <xf numFmtId="164" fontId="17" fillId="2" borderId="1" xfId="0" applyNumberFormat="1" applyFont="1" applyFill="1" applyBorder="1" applyAlignment="1">
      <alignment horizontal="center" vertical="center" wrapText="1"/>
    </xf>
    <xf numFmtId="164" fontId="17" fillId="2" borderId="4" xfId="0" applyNumberFormat="1" applyFont="1" applyFill="1" applyBorder="1" applyAlignment="1">
      <alignment horizontal="center" vertical="center" wrapText="1"/>
    </xf>
    <xf numFmtId="164" fontId="27" fillId="2" borderId="36" xfId="0" applyNumberFormat="1" applyFont="1" applyFill="1" applyBorder="1" applyAlignment="1">
      <alignment horizontal="center" vertical="top" wrapText="1"/>
    </xf>
    <xf numFmtId="164" fontId="27" fillId="2" borderId="27" xfId="0" applyNumberFormat="1" applyFont="1" applyFill="1" applyBorder="1" applyAlignment="1">
      <alignment horizontal="center" vertical="top" wrapText="1"/>
    </xf>
    <xf numFmtId="164" fontId="18" fillId="4" borderId="1" xfId="0" applyNumberFormat="1" applyFont="1" applyFill="1" applyBorder="1" applyAlignment="1">
      <alignment horizontal="left" vertical="center" wrapText="1"/>
    </xf>
    <xf numFmtId="164" fontId="18" fillId="4" borderId="4" xfId="0" applyNumberFormat="1" applyFont="1" applyFill="1" applyBorder="1" applyAlignment="1">
      <alignment horizontal="left" vertical="center" wrapText="1"/>
    </xf>
    <xf numFmtId="164" fontId="17" fillId="4" borderId="1" xfId="0" applyNumberFormat="1" applyFont="1" applyFill="1" applyBorder="1" applyAlignment="1">
      <alignment horizontal="center" vertical="center" wrapText="1"/>
    </xf>
    <xf numFmtId="164" fontId="17" fillId="4" borderId="4" xfId="0" applyNumberFormat="1" applyFont="1" applyFill="1" applyBorder="1" applyAlignment="1">
      <alignment horizontal="center" vertical="center" wrapText="1"/>
    </xf>
    <xf numFmtId="164" fontId="18" fillId="3" borderId="1" xfId="0" applyNumberFormat="1" applyFont="1" applyFill="1" applyBorder="1" applyAlignment="1">
      <alignment horizontal="left" vertical="center" wrapText="1"/>
    </xf>
    <xf numFmtId="164" fontId="18" fillId="3" borderId="4" xfId="0" applyNumberFormat="1" applyFont="1" applyFill="1" applyBorder="1" applyAlignment="1">
      <alignment horizontal="left" vertical="center" wrapText="1"/>
    </xf>
    <xf numFmtId="164" fontId="17" fillId="3" borderId="1" xfId="0" applyNumberFormat="1" applyFont="1" applyFill="1" applyBorder="1" applyAlignment="1">
      <alignment horizontal="center" vertical="center" wrapText="1"/>
    </xf>
    <xf numFmtId="164" fontId="17" fillId="3" borderId="4" xfId="0" applyNumberFormat="1" applyFont="1" applyFill="1" applyBorder="1" applyAlignment="1">
      <alignment horizontal="center" vertical="center" wrapText="1"/>
    </xf>
    <xf numFmtId="164" fontId="26" fillId="2" borderId="1" xfId="0" applyNumberFormat="1" applyFont="1" applyFill="1" applyBorder="1" applyAlignment="1">
      <alignment horizontal="center" vertical="top" wrapText="1"/>
    </xf>
    <xf numFmtId="164" fontId="26" fillId="2" borderId="3" xfId="0" applyNumberFormat="1" applyFont="1" applyFill="1" applyBorder="1" applyAlignment="1">
      <alignment horizontal="center" vertical="top" wrapText="1"/>
    </xf>
    <xf numFmtId="164" fontId="26" fillId="2" borderId="4" xfId="0" applyNumberFormat="1" applyFont="1" applyFill="1" applyBorder="1" applyAlignment="1">
      <alignment horizontal="center" vertical="top" wrapText="1"/>
    </xf>
    <xf numFmtId="164" fontId="3" fillId="2" borderId="10" xfId="0" applyNumberFormat="1" applyFont="1" applyFill="1" applyBorder="1" applyAlignment="1">
      <alignment horizontal="center" vertical="top" wrapText="1"/>
    </xf>
    <xf numFmtId="164" fontId="3" fillId="2" borderId="11" xfId="0" applyNumberFormat="1" applyFont="1" applyFill="1" applyBorder="1" applyAlignment="1">
      <alignment horizontal="center" vertical="top" wrapText="1"/>
    </xf>
    <xf numFmtId="164" fontId="4" fillId="4" borderId="1" xfId="0" applyNumberFormat="1" applyFont="1" applyFill="1" applyBorder="1" applyAlignment="1">
      <alignment horizontal="left" vertical="center" wrapText="1"/>
    </xf>
    <xf numFmtId="164" fontId="4" fillId="4" borderId="4" xfId="0" applyNumberFormat="1" applyFont="1" applyFill="1" applyBorder="1" applyAlignment="1">
      <alignment horizontal="left" vertical="center" wrapText="1"/>
    </xf>
    <xf numFmtId="164" fontId="5" fillId="4" borderId="1" xfId="0" applyNumberFormat="1" applyFont="1" applyFill="1" applyBorder="1" applyAlignment="1">
      <alignment horizontal="center" vertical="center" wrapText="1"/>
    </xf>
    <xf numFmtId="164" fontId="5" fillId="4" borderId="4" xfId="0" applyNumberFormat="1" applyFont="1" applyFill="1" applyBorder="1" applyAlignment="1">
      <alignment horizontal="center" vertical="center" wrapText="1"/>
    </xf>
    <xf numFmtId="164" fontId="4" fillId="2" borderId="1" xfId="0" applyNumberFormat="1" applyFont="1" applyFill="1" applyBorder="1" applyAlignment="1">
      <alignment horizontal="left" vertical="center" wrapText="1"/>
    </xf>
    <xf numFmtId="164" fontId="4" fillId="2" borderId="4" xfId="0" applyNumberFormat="1" applyFont="1" applyFill="1" applyBorder="1" applyAlignment="1">
      <alignment horizontal="left" vertical="center" wrapText="1"/>
    </xf>
    <xf numFmtId="164" fontId="5" fillId="2" borderId="1" xfId="0" applyNumberFormat="1" applyFont="1" applyFill="1" applyBorder="1" applyAlignment="1">
      <alignment horizontal="center" vertical="center" wrapText="1"/>
    </xf>
    <xf numFmtId="164" fontId="5" fillId="2" borderId="4" xfId="0" applyNumberFormat="1" applyFont="1" applyFill="1" applyBorder="1" applyAlignment="1">
      <alignment horizontal="center" vertical="center" wrapText="1"/>
    </xf>
    <xf numFmtId="164" fontId="4" fillId="3" borderId="1" xfId="0" applyNumberFormat="1" applyFont="1" applyFill="1" applyBorder="1" applyAlignment="1">
      <alignment horizontal="left" vertical="center" wrapText="1"/>
    </xf>
    <xf numFmtId="164" fontId="4" fillId="3" borderId="4" xfId="0" applyNumberFormat="1" applyFont="1" applyFill="1" applyBorder="1" applyAlignment="1">
      <alignment horizontal="left" vertical="center" wrapText="1"/>
    </xf>
    <xf numFmtId="164" fontId="5" fillId="3" borderId="1" xfId="0" applyNumberFormat="1" applyFont="1" applyFill="1" applyBorder="1" applyAlignment="1">
      <alignment horizontal="center" vertical="center" wrapText="1"/>
    </xf>
    <xf numFmtId="164" fontId="5" fillId="3" borderId="4" xfId="0" applyNumberFormat="1" applyFont="1" applyFill="1" applyBorder="1" applyAlignment="1">
      <alignment horizontal="center" vertical="center" wrapText="1"/>
    </xf>
    <xf numFmtId="164" fontId="4" fillId="0" borderId="1" xfId="0" applyNumberFormat="1" applyFont="1" applyFill="1" applyBorder="1" applyAlignment="1">
      <alignment horizontal="left" vertical="center" wrapText="1"/>
    </xf>
    <xf numFmtId="164" fontId="4" fillId="0" borderId="4" xfId="0" applyNumberFormat="1" applyFont="1" applyFill="1" applyBorder="1" applyAlignment="1">
      <alignment horizontal="left" vertical="center" wrapText="1"/>
    </xf>
    <xf numFmtId="164" fontId="5" fillId="0" borderId="1"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top" wrapText="1"/>
    </xf>
    <xf numFmtId="164" fontId="1" fillId="2" borderId="3" xfId="0" applyNumberFormat="1" applyFont="1" applyFill="1" applyBorder="1" applyAlignment="1">
      <alignment horizontal="center" vertical="top" wrapText="1"/>
    </xf>
    <xf numFmtId="164" fontId="1" fillId="2" borderId="4" xfId="0" applyNumberFormat="1" applyFont="1" applyFill="1" applyBorder="1" applyAlignment="1">
      <alignment horizontal="center" vertical="top" wrapText="1"/>
    </xf>
    <xf numFmtId="164" fontId="4" fillId="5" borderId="1" xfId="0" applyNumberFormat="1" applyFont="1" applyFill="1" applyBorder="1" applyAlignment="1">
      <alignment horizontal="left" vertical="center" wrapText="1"/>
    </xf>
    <xf numFmtId="164" fontId="4" fillId="5" borderId="4" xfId="0" applyNumberFormat="1" applyFont="1" applyFill="1" applyBorder="1" applyAlignment="1">
      <alignment horizontal="left" vertical="center" wrapText="1"/>
    </xf>
    <xf numFmtId="164" fontId="5" fillId="5" borderId="1" xfId="0" applyNumberFormat="1" applyFont="1" applyFill="1" applyBorder="1" applyAlignment="1">
      <alignment horizontal="center" wrapText="1"/>
    </xf>
    <xf numFmtId="164" fontId="5" fillId="5" borderId="4" xfId="0" applyNumberFormat="1" applyFont="1" applyFill="1" applyBorder="1" applyAlignment="1">
      <alignment horizontal="center" wrapText="1"/>
    </xf>
    <xf numFmtId="164" fontId="15" fillId="2" borderId="13" xfId="0" applyNumberFormat="1" applyFont="1" applyFill="1" applyBorder="1" applyAlignment="1">
      <alignment horizontal="center" vertical="top" wrapText="1"/>
    </xf>
    <xf numFmtId="164" fontId="15" fillId="2" borderId="36" xfId="0" applyNumberFormat="1" applyFont="1" applyFill="1" applyBorder="1" applyAlignment="1">
      <alignment horizontal="center" vertical="top" wrapText="1"/>
    </xf>
    <xf numFmtId="164" fontId="15" fillId="2" borderId="27" xfId="0" applyNumberFormat="1" applyFont="1" applyFill="1" applyBorder="1" applyAlignment="1">
      <alignment horizontal="center" vertical="top" wrapText="1"/>
    </xf>
  </cellXfs>
  <cellStyles count="2">
    <cellStyle name="Обычный" xfId="0" builtinId="0"/>
    <cellStyle name="Обычный_Паспорт_01_10_06"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tabSelected="1" view="pageBreakPreview" topLeftCell="A13" zoomScale="60" zoomScaleNormal="60" workbookViewId="0">
      <selection activeCell="F18" sqref="F18"/>
    </sheetView>
  </sheetViews>
  <sheetFormatPr defaultRowHeight="15" outlineLevelRow="2" x14ac:dyDescent="0.25"/>
  <cols>
    <col min="1" max="1" width="17.28515625" style="69" customWidth="1"/>
    <col min="2" max="2" width="20.140625" style="69" customWidth="1"/>
    <col min="3" max="3" width="7.42578125" style="69" customWidth="1"/>
    <col min="4" max="4" width="19.28515625" style="69" customWidth="1"/>
    <col min="5" max="5" width="26.42578125" style="69" customWidth="1"/>
    <col min="6" max="6" width="19.28515625" style="69" customWidth="1"/>
    <col min="7" max="7" width="29.28515625" style="69" customWidth="1"/>
    <col min="8" max="8" width="19.28515625" style="69" customWidth="1"/>
    <col min="9" max="9" width="30.28515625" style="69" customWidth="1"/>
    <col min="10" max="10" width="28.7109375" style="69" customWidth="1"/>
    <col min="11" max="11" width="39.42578125" style="69" customWidth="1"/>
    <col min="12" max="12" width="50.42578125" style="69" customWidth="1"/>
    <col min="13" max="13" width="54.7109375" style="69" customWidth="1"/>
    <col min="14" max="14" width="43.5703125" style="69" customWidth="1"/>
    <col min="15" max="16384" width="9.140625" style="69"/>
  </cols>
  <sheetData>
    <row r="1" spans="1:15" ht="18" x14ac:dyDescent="0.25">
      <c r="J1" s="1"/>
      <c r="K1" s="1"/>
      <c r="L1" s="1"/>
      <c r="M1" s="107" t="s">
        <v>85</v>
      </c>
      <c r="N1" s="1"/>
      <c r="O1" s="3"/>
    </row>
    <row r="2" spans="1:15" ht="21" x14ac:dyDescent="0.35">
      <c r="M2" s="109" t="s">
        <v>86</v>
      </c>
      <c r="O2" s="2"/>
    </row>
    <row r="3" spans="1:15" ht="21" x14ac:dyDescent="0.35">
      <c r="M3" s="109" t="s">
        <v>87</v>
      </c>
      <c r="O3" s="2"/>
    </row>
    <row r="4" spans="1:15" ht="21" x14ac:dyDescent="0.35">
      <c r="M4" s="109" t="s">
        <v>88</v>
      </c>
      <c r="O4" s="2"/>
    </row>
    <row r="5" spans="1:15" ht="18.75" x14ac:dyDescent="0.3">
      <c r="M5" s="108"/>
      <c r="O5" s="2"/>
    </row>
    <row r="6" spans="1:15" ht="15.75" x14ac:dyDescent="0.25">
      <c r="O6" s="2"/>
    </row>
    <row r="7" spans="1:15" ht="15.75" thickBot="1" x14ac:dyDescent="0.3"/>
    <row r="8" spans="1:15" ht="23.25" thickBot="1" x14ac:dyDescent="0.3">
      <c r="A8" s="206" t="s">
        <v>0</v>
      </c>
      <c r="B8" s="206" t="s">
        <v>1</v>
      </c>
      <c r="C8" s="70"/>
      <c r="D8" s="184">
        <v>1</v>
      </c>
      <c r="E8" s="185"/>
      <c r="F8" s="196">
        <v>2</v>
      </c>
      <c r="G8" s="197"/>
      <c r="H8" s="186">
        <v>3</v>
      </c>
      <c r="I8" s="187"/>
      <c r="J8" s="186">
        <v>4</v>
      </c>
      <c r="K8" s="187"/>
      <c r="L8" s="186">
        <v>5</v>
      </c>
      <c r="M8" s="187"/>
      <c r="N8" s="143">
        <v>6</v>
      </c>
    </row>
    <row r="9" spans="1:15" ht="48" thickBot="1" x14ac:dyDescent="0.3">
      <c r="A9" s="207"/>
      <c r="B9" s="207"/>
      <c r="C9" s="71"/>
      <c r="D9" s="110" t="s">
        <v>22</v>
      </c>
      <c r="E9" s="73" t="s">
        <v>23</v>
      </c>
      <c r="F9" s="72" t="s">
        <v>26</v>
      </c>
      <c r="G9" s="73" t="s">
        <v>27</v>
      </c>
      <c r="H9" s="72" t="s">
        <v>33</v>
      </c>
      <c r="I9" s="74" t="s">
        <v>34</v>
      </c>
      <c r="J9" s="110" t="s">
        <v>44</v>
      </c>
      <c r="K9" s="73" t="s">
        <v>43</v>
      </c>
      <c r="L9" s="72" t="s">
        <v>59</v>
      </c>
      <c r="M9" s="74" t="s">
        <v>60</v>
      </c>
      <c r="N9" s="144" t="s">
        <v>6</v>
      </c>
    </row>
    <row r="10" spans="1:15" ht="221.25" thickBot="1" x14ac:dyDescent="0.3">
      <c r="A10" s="208"/>
      <c r="B10" s="208"/>
      <c r="C10" s="75"/>
      <c r="D10" s="111" t="s">
        <v>21</v>
      </c>
      <c r="E10" s="112" t="s">
        <v>21</v>
      </c>
      <c r="F10" s="76" t="s">
        <v>81</v>
      </c>
      <c r="G10" s="77" t="s">
        <v>81</v>
      </c>
      <c r="H10" s="132" t="s">
        <v>82</v>
      </c>
      <c r="I10" s="133" t="s">
        <v>82</v>
      </c>
      <c r="J10" s="139" t="s">
        <v>83</v>
      </c>
      <c r="K10" s="142" t="s">
        <v>83</v>
      </c>
      <c r="L10" s="50" t="s">
        <v>89</v>
      </c>
      <c r="M10" s="142" t="s">
        <v>89</v>
      </c>
      <c r="N10" s="145" t="s">
        <v>84</v>
      </c>
    </row>
    <row r="11" spans="1:15" ht="37.5" x14ac:dyDescent="0.3">
      <c r="A11" s="188" t="s">
        <v>2</v>
      </c>
      <c r="B11" s="190" t="s">
        <v>15</v>
      </c>
      <c r="C11" s="78">
        <v>184</v>
      </c>
      <c r="D11" s="113">
        <f>D12/C11</f>
        <v>38.043478260869563</v>
      </c>
      <c r="E11" s="80" t="s">
        <v>68</v>
      </c>
      <c r="F11" s="79">
        <v>35.33</v>
      </c>
      <c r="G11" s="80" t="s">
        <v>29</v>
      </c>
      <c r="H11" s="113">
        <v>32.61</v>
      </c>
      <c r="I11" s="80" t="s">
        <v>36</v>
      </c>
      <c r="J11" s="113">
        <f>J12/C11</f>
        <v>29.891304347826086</v>
      </c>
      <c r="K11" s="80" t="s">
        <v>42</v>
      </c>
      <c r="L11" s="113">
        <f>L12/184</f>
        <v>27.173913043478262</v>
      </c>
      <c r="M11" s="80" t="s">
        <v>62</v>
      </c>
      <c r="N11" s="146">
        <f>N12/184</f>
        <v>24.456521739130434</v>
      </c>
    </row>
    <row r="12" spans="1:15" ht="94.5" thickBot="1" x14ac:dyDescent="0.35">
      <c r="A12" s="189"/>
      <c r="B12" s="191"/>
      <c r="C12" s="81"/>
      <c r="D12" s="114">
        <v>7000</v>
      </c>
      <c r="E12" s="115" t="s">
        <v>24</v>
      </c>
      <c r="F12" s="82">
        <v>6500</v>
      </c>
      <c r="G12" s="83" t="s">
        <v>28</v>
      </c>
      <c r="H12" s="134">
        <v>6000</v>
      </c>
      <c r="I12" s="84" t="s">
        <v>35</v>
      </c>
      <c r="J12" s="134">
        <v>5500</v>
      </c>
      <c r="K12" s="84" t="s">
        <v>41</v>
      </c>
      <c r="L12" s="134">
        <v>5000</v>
      </c>
      <c r="M12" s="84" t="s">
        <v>61</v>
      </c>
      <c r="N12" s="147">
        <v>4500</v>
      </c>
    </row>
    <row r="13" spans="1:15" ht="37.5" x14ac:dyDescent="0.3">
      <c r="A13" s="192" t="s">
        <v>3</v>
      </c>
      <c r="B13" s="194" t="s">
        <v>67</v>
      </c>
      <c r="C13" s="85"/>
      <c r="D13" s="116">
        <f>D14/C14</f>
        <v>27.083333333333332</v>
      </c>
      <c r="E13" s="86" t="s">
        <v>70</v>
      </c>
      <c r="F13" s="125">
        <f>F14/192</f>
        <v>26.041666666666668</v>
      </c>
      <c r="G13" s="87" t="s">
        <v>69</v>
      </c>
      <c r="H13" s="125">
        <f>H14/192</f>
        <v>20.833333333333332</v>
      </c>
      <c r="I13" s="87" t="s">
        <v>74</v>
      </c>
      <c r="J13" s="140">
        <f>J14/192</f>
        <v>19.791666666666668</v>
      </c>
      <c r="K13" s="87" t="s">
        <v>78</v>
      </c>
      <c r="L13" s="140">
        <f>L14/192</f>
        <v>16.666666666666668</v>
      </c>
      <c r="M13" s="87" t="s">
        <v>80</v>
      </c>
      <c r="N13" s="148">
        <f>N14/192</f>
        <v>14.583333333333334</v>
      </c>
    </row>
    <row r="14" spans="1:15" ht="75.75" thickBot="1" x14ac:dyDescent="0.35">
      <c r="A14" s="193"/>
      <c r="B14" s="195"/>
      <c r="C14" s="88">
        <v>192</v>
      </c>
      <c r="D14" s="117">
        <v>5200</v>
      </c>
      <c r="E14" s="89" t="s">
        <v>71</v>
      </c>
      <c r="F14" s="126">
        <v>5000</v>
      </c>
      <c r="G14" s="89" t="s">
        <v>72</v>
      </c>
      <c r="H14" s="126">
        <v>4000</v>
      </c>
      <c r="I14" s="89" t="s">
        <v>73</v>
      </c>
      <c r="J14" s="117">
        <v>3800</v>
      </c>
      <c r="K14" s="89" t="s">
        <v>77</v>
      </c>
      <c r="L14" s="117">
        <v>3200</v>
      </c>
      <c r="M14" s="89" t="s">
        <v>79</v>
      </c>
      <c r="N14" s="149">
        <v>2800</v>
      </c>
    </row>
    <row r="15" spans="1:15" ht="37.5" x14ac:dyDescent="0.3">
      <c r="A15" s="202" t="s">
        <v>4</v>
      </c>
      <c r="B15" s="204" t="s">
        <v>16</v>
      </c>
      <c r="C15" s="90">
        <v>180</v>
      </c>
      <c r="D15" s="118">
        <v>26.66</v>
      </c>
      <c r="E15" s="91" t="s">
        <v>40</v>
      </c>
      <c r="F15" s="127">
        <f>F16/180</f>
        <v>24.444444444444443</v>
      </c>
      <c r="G15" s="91" t="s">
        <v>46</v>
      </c>
      <c r="H15" s="135">
        <f>H16/180</f>
        <v>18.333333333333332</v>
      </c>
      <c r="I15" s="92" t="s">
        <v>48</v>
      </c>
      <c r="J15" s="141">
        <f>J16/180</f>
        <v>16.111111111111111</v>
      </c>
      <c r="K15" s="92" t="s">
        <v>56</v>
      </c>
      <c r="L15" s="141">
        <f>L16/180</f>
        <v>14.444444444444445</v>
      </c>
      <c r="M15" s="92" t="s">
        <v>64</v>
      </c>
      <c r="N15" s="150">
        <f>N16/180</f>
        <v>13.333333333333334</v>
      </c>
    </row>
    <row r="16" spans="1:15" ht="94.5" thickBot="1" x14ac:dyDescent="0.35">
      <c r="A16" s="203"/>
      <c r="B16" s="205"/>
      <c r="C16" s="93"/>
      <c r="D16" s="119">
        <v>4800</v>
      </c>
      <c r="E16" s="95" t="s">
        <v>39</v>
      </c>
      <c r="F16" s="128">
        <v>4400</v>
      </c>
      <c r="G16" s="94" t="s">
        <v>45</v>
      </c>
      <c r="H16" s="136">
        <v>3300</v>
      </c>
      <c r="I16" s="95" t="s">
        <v>47</v>
      </c>
      <c r="J16" s="119">
        <v>2900</v>
      </c>
      <c r="K16" s="95" t="s">
        <v>55</v>
      </c>
      <c r="L16" s="119">
        <v>2600</v>
      </c>
      <c r="M16" s="95" t="s">
        <v>63</v>
      </c>
      <c r="N16" s="151">
        <v>2400</v>
      </c>
    </row>
    <row r="17" spans="1:25" ht="48.75" customHeight="1" outlineLevel="2" x14ac:dyDescent="0.3">
      <c r="A17" s="198" t="s">
        <v>25</v>
      </c>
      <c r="B17" s="200" t="s">
        <v>17</v>
      </c>
      <c r="C17" s="96">
        <v>175</v>
      </c>
      <c r="D17" s="120">
        <f>D18/C17</f>
        <v>25.714285714285715</v>
      </c>
      <c r="E17" s="97" t="s">
        <v>76</v>
      </c>
      <c r="F17" s="129">
        <v>21.71</v>
      </c>
      <c r="G17" s="97" t="s">
        <v>31</v>
      </c>
      <c r="H17" s="129">
        <v>14.3</v>
      </c>
      <c r="I17" s="97" t="s">
        <v>38</v>
      </c>
      <c r="J17" s="129">
        <f>J18/175</f>
        <v>13.142857142857142</v>
      </c>
      <c r="K17" s="97" t="s">
        <v>58</v>
      </c>
      <c r="L17" s="129">
        <f>L18/175</f>
        <v>11.428571428571429</v>
      </c>
      <c r="M17" s="98" t="s">
        <v>66</v>
      </c>
      <c r="N17" s="152">
        <v>10.5</v>
      </c>
    </row>
    <row r="18" spans="1:25" ht="95.25" customHeight="1" outlineLevel="1" thickBot="1" x14ac:dyDescent="0.35">
      <c r="A18" s="199"/>
      <c r="B18" s="201"/>
      <c r="C18" s="99"/>
      <c r="D18" s="121">
        <v>4500</v>
      </c>
      <c r="E18" s="100" t="s">
        <v>75</v>
      </c>
      <c r="F18" s="130">
        <v>3800</v>
      </c>
      <c r="G18" s="101" t="s">
        <v>90</v>
      </c>
      <c r="H18" s="137">
        <f t="shared" ref="H18" si="0">H17*$C$17</f>
        <v>2502.5</v>
      </c>
      <c r="I18" s="100" t="s">
        <v>91</v>
      </c>
      <c r="J18" s="137">
        <v>2300</v>
      </c>
      <c r="K18" s="100" t="s">
        <v>92</v>
      </c>
      <c r="L18" s="137">
        <v>2000</v>
      </c>
      <c r="M18" s="100" t="s">
        <v>93</v>
      </c>
      <c r="N18" s="153">
        <f t="shared" ref="N18" si="1">N17*$C$17</f>
        <v>1837.5</v>
      </c>
    </row>
    <row r="19" spans="1:25" ht="26.25" customHeight="1" outlineLevel="2" x14ac:dyDescent="0.3">
      <c r="A19" s="179" t="s">
        <v>5</v>
      </c>
      <c r="B19" s="181" t="s">
        <v>14</v>
      </c>
      <c r="C19" s="102">
        <v>152</v>
      </c>
      <c r="D19" s="122">
        <v>21.71</v>
      </c>
      <c r="E19" s="103">
        <v>21.71</v>
      </c>
      <c r="F19" s="23">
        <v>18.420000000000002</v>
      </c>
      <c r="G19" s="103">
        <v>18.420000000000002</v>
      </c>
      <c r="H19" s="23">
        <v>12</v>
      </c>
      <c r="I19" s="59">
        <v>12</v>
      </c>
      <c r="J19" s="23">
        <v>9.84</v>
      </c>
      <c r="K19" s="59">
        <v>9.84</v>
      </c>
      <c r="L19" s="23">
        <v>9.48</v>
      </c>
      <c r="M19" s="59">
        <v>9.48</v>
      </c>
      <c r="N19" s="154">
        <v>8.8800000000000008</v>
      </c>
    </row>
    <row r="20" spans="1:25" ht="33.75" customHeight="1" outlineLevel="1" thickBot="1" x14ac:dyDescent="0.35">
      <c r="A20" s="180"/>
      <c r="B20" s="182"/>
      <c r="C20" s="104"/>
      <c r="D20" s="123">
        <v>3300</v>
      </c>
      <c r="E20" s="124">
        <v>3300</v>
      </c>
      <c r="F20" s="131">
        <v>2800</v>
      </c>
      <c r="G20" s="105">
        <v>2800</v>
      </c>
      <c r="H20" s="138">
        <f t="shared" ref="H20:N20" si="2">H19*$C$19</f>
        <v>1824</v>
      </c>
      <c r="I20" s="106">
        <f t="shared" si="2"/>
        <v>1824</v>
      </c>
      <c r="J20" s="138">
        <f t="shared" si="2"/>
        <v>1495.68</v>
      </c>
      <c r="K20" s="106">
        <f t="shared" si="2"/>
        <v>1495.68</v>
      </c>
      <c r="L20" s="138">
        <f t="shared" si="2"/>
        <v>1440.96</v>
      </c>
      <c r="M20" s="106">
        <f t="shared" si="2"/>
        <v>1440.96</v>
      </c>
      <c r="N20" s="155">
        <f t="shared" si="2"/>
        <v>1349.7600000000002</v>
      </c>
    </row>
    <row r="22" spans="1:25" hidden="1" x14ac:dyDescent="0.25"/>
    <row r="23" spans="1:25" hidden="1" x14ac:dyDescent="0.25">
      <c r="A23" s="183" t="s">
        <v>7</v>
      </c>
      <c r="B23" s="183"/>
      <c r="C23" s="183"/>
      <c r="D23" s="183"/>
      <c r="E23" s="183"/>
      <c r="F23" s="183"/>
      <c r="G23" s="183"/>
      <c r="H23" s="183"/>
      <c r="I23" s="183"/>
      <c r="J23" s="183"/>
      <c r="K23" s="183"/>
      <c r="L23" s="183"/>
      <c r="M23" s="183"/>
      <c r="N23" s="183"/>
      <c r="O23" s="67"/>
      <c r="P23" s="67"/>
      <c r="Q23" s="67"/>
      <c r="R23" s="67"/>
      <c r="S23" s="67"/>
      <c r="T23" s="67"/>
      <c r="U23" s="67"/>
      <c r="V23" s="67"/>
      <c r="W23" s="67"/>
      <c r="X23" s="67"/>
      <c r="Y23" s="67"/>
    </row>
    <row r="24" spans="1:25" ht="15" hidden="1" customHeight="1" x14ac:dyDescent="0.25">
      <c r="A24" s="183" t="s">
        <v>12</v>
      </c>
      <c r="B24" s="183"/>
      <c r="C24" s="183"/>
      <c r="D24" s="183"/>
      <c r="E24" s="183"/>
      <c r="F24" s="183"/>
      <c r="G24" s="183"/>
      <c r="H24" s="183"/>
      <c r="I24" s="183"/>
      <c r="J24" s="183"/>
      <c r="K24" s="183"/>
      <c r="L24" s="183"/>
      <c r="M24" s="183"/>
      <c r="N24" s="183"/>
      <c r="O24" s="67"/>
      <c r="P24" s="67"/>
      <c r="Q24" s="67"/>
      <c r="R24" s="67"/>
      <c r="S24" s="67"/>
      <c r="T24" s="67"/>
      <c r="U24" s="67"/>
      <c r="V24" s="67"/>
      <c r="W24" s="67"/>
      <c r="X24" s="67"/>
      <c r="Y24" s="67"/>
    </row>
    <row r="25" spans="1:25" ht="15" hidden="1" customHeight="1" x14ac:dyDescent="0.25">
      <c r="A25" s="183" t="s">
        <v>13</v>
      </c>
      <c r="B25" s="183"/>
      <c r="C25" s="183"/>
      <c r="D25" s="183"/>
      <c r="E25" s="183"/>
      <c r="F25" s="183"/>
      <c r="G25" s="183"/>
      <c r="H25" s="183"/>
      <c r="I25" s="183"/>
      <c r="J25" s="183"/>
      <c r="K25" s="183"/>
      <c r="L25" s="183"/>
      <c r="M25" s="183"/>
      <c r="N25" s="183"/>
      <c r="O25" s="67"/>
      <c r="P25" s="67"/>
      <c r="Q25" s="67"/>
      <c r="R25" s="67"/>
      <c r="S25" s="67"/>
      <c r="T25" s="67"/>
      <c r="U25" s="67"/>
      <c r="V25" s="67"/>
      <c r="W25" s="67"/>
      <c r="X25" s="67"/>
      <c r="Y25" s="67"/>
    </row>
    <row r="26" spans="1:25" ht="15" hidden="1" customHeight="1" x14ac:dyDescent="0.25">
      <c r="A26" s="183" t="s">
        <v>19</v>
      </c>
      <c r="B26" s="183"/>
      <c r="C26" s="183"/>
      <c r="D26" s="183"/>
      <c r="E26" s="183"/>
      <c r="F26" s="183"/>
      <c r="G26" s="183"/>
      <c r="H26" s="183"/>
      <c r="I26" s="183"/>
      <c r="J26" s="183"/>
      <c r="K26" s="183"/>
      <c r="L26" s="183"/>
      <c r="M26" s="183"/>
      <c r="N26" s="183"/>
      <c r="O26" s="67"/>
      <c r="P26" s="67"/>
      <c r="Q26" s="67"/>
      <c r="R26" s="67"/>
      <c r="S26" s="67"/>
      <c r="T26" s="67"/>
      <c r="U26" s="67"/>
      <c r="V26" s="67"/>
      <c r="W26" s="67"/>
      <c r="X26" s="67"/>
      <c r="Y26" s="67"/>
    </row>
    <row r="27" spans="1:25" ht="15" hidden="1" customHeight="1" x14ac:dyDescent="0.25">
      <c r="A27" s="183" t="s">
        <v>11</v>
      </c>
      <c r="B27" s="183"/>
      <c r="C27" s="183"/>
      <c r="D27" s="183"/>
      <c r="E27" s="183"/>
      <c r="F27" s="183"/>
      <c r="G27" s="183"/>
      <c r="H27" s="183"/>
      <c r="I27" s="183"/>
      <c r="J27" s="183"/>
      <c r="K27" s="183"/>
      <c r="L27" s="183"/>
      <c r="M27" s="183"/>
      <c r="N27" s="183"/>
      <c r="O27" s="67"/>
      <c r="P27" s="67"/>
      <c r="Q27" s="67"/>
      <c r="R27" s="67"/>
      <c r="S27" s="67"/>
      <c r="T27" s="67"/>
      <c r="U27" s="67"/>
      <c r="V27" s="67"/>
      <c r="W27" s="67"/>
      <c r="X27" s="67"/>
      <c r="Y27" s="67"/>
    </row>
    <row r="28" spans="1:25" ht="15" hidden="1" customHeight="1" x14ac:dyDescent="0.25">
      <c r="A28" s="183" t="s">
        <v>20</v>
      </c>
      <c r="B28" s="183"/>
      <c r="C28" s="183"/>
      <c r="D28" s="183"/>
      <c r="E28" s="183"/>
      <c r="F28" s="183"/>
      <c r="G28" s="183"/>
      <c r="H28" s="183"/>
      <c r="I28" s="183"/>
      <c r="J28" s="183"/>
      <c r="K28" s="183"/>
      <c r="L28" s="183"/>
      <c r="M28" s="183"/>
      <c r="N28" s="183"/>
      <c r="O28" s="67"/>
      <c r="P28" s="67"/>
      <c r="Q28" s="67"/>
      <c r="R28" s="67"/>
      <c r="S28" s="67"/>
      <c r="T28" s="67"/>
      <c r="U28" s="67"/>
      <c r="V28" s="67"/>
      <c r="W28" s="67"/>
      <c r="X28" s="67"/>
      <c r="Y28" s="67"/>
    </row>
    <row r="29" spans="1:25" ht="15" hidden="1" customHeight="1" x14ac:dyDescent="0.25">
      <c r="A29" s="183" t="s">
        <v>10</v>
      </c>
      <c r="B29" s="183"/>
      <c r="C29" s="183"/>
      <c r="D29" s="183"/>
      <c r="E29" s="183"/>
      <c r="F29" s="183"/>
      <c r="G29" s="183"/>
      <c r="H29" s="183"/>
      <c r="I29" s="183"/>
      <c r="J29" s="183"/>
      <c r="K29" s="183"/>
      <c r="L29" s="183"/>
      <c r="M29" s="183"/>
      <c r="N29" s="183"/>
      <c r="O29" s="67"/>
      <c r="P29" s="67"/>
      <c r="Q29" s="67"/>
      <c r="R29" s="67"/>
      <c r="S29" s="67"/>
      <c r="T29" s="67"/>
      <c r="U29" s="67"/>
      <c r="V29" s="67"/>
      <c r="W29" s="67"/>
      <c r="X29" s="67"/>
      <c r="Y29" s="67"/>
    </row>
    <row r="30" spans="1:25" ht="28.5" hidden="1" customHeight="1" x14ac:dyDescent="0.25">
      <c r="A30" s="183" t="s">
        <v>18</v>
      </c>
      <c r="B30" s="183"/>
      <c r="C30" s="183"/>
      <c r="D30" s="183"/>
      <c r="E30" s="183"/>
      <c r="F30" s="183"/>
      <c r="G30" s="183"/>
      <c r="H30" s="183"/>
      <c r="I30" s="183"/>
      <c r="J30" s="183"/>
      <c r="K30" s="183"/>
      <c r="L30" s="183"/>
      <c r="M30" s="183"/>
      <c r="N30" s="183"/>
      <c r="O30" s="7"/>
      <c r="P30" s="7"/>
      <c r="Q30" s="7"/>
      <c r="R30" s="7"/>
      <c r="S30" s="7"/>
      <c r="T30" s="7"/>
      <c r="U30" s="7"/>
      <c r="V30" s="7"/>
      <c r="W30" s="7"/>
      <c r="X30" s="7"/>
      <c r="Y30" s="7"/>
    </row>
    <row r="31" spans="1:25" ht="24" hidden="1" customHeight="1" x14ac:dyDescent="0.25">
      <c r="A31" s="183" t="s">
        <v>8</v>
      </c>
      <c r="B31" s="183"/>
      <c r="C31" s="183"/>
      <c r="D31" s="183"/>
      <c r="E31" s="183"/>
      <c r="F31" s="183"/>
      <c r="G31" s="183"/>
      <c r="H31" s="183"/>
      <c r="I31" s="183"/>
      <c r="J31" s="183"/>
      <c r="K31" s="183"/>
      <c r="L31" s="183"/>
      <c r="M31" s="183"/>
      <c r="N31" s="183"/>
      <c r="O31" s="67"/>
      <c r="P31" s="67"/>
      <c r="Q31" s="67"/>
      <c r="R31" s="67"/>
      <c r="S31" s="67"/>
      <c r="T31" s="67"/>
      <c r="U31" s="67"/>
      <c r="V31" s="67"/>
      <c r="W31" s="67"/>
      <c r="X31" s="67"/>
      <c r="Y31" s="67"/>
    </row>
    <row r="32" spans="1:25" ht="34.5" hidden="1" customHeight="1" x14ac:dyDescent="0.25">
      <c r="A32" s="183" t="s">
        <v>9</v>
      </c>
      <c r="B32" s="183"/>
      <c r="C32" s="183"/>
      <c r="D32" s="183"/>
      <c r="E32" s="183"/>
      <c r="F32" s="183"/>
      <c r="G32" s="183"/>
      <c r="H32" s="183"/>
      <c r="I32" s="183"/>
      <c r="J32" s="183"/>
      <c r="K32" s="183"/>
      <c r="L32" s="183"/>
      <c r="M32" s="183"/>
      <c r="N32" s="183"/>
      <c r="O32" s="67"/>
      <c r="P32" s="67"/>
      <c r="Q32" s="67"/>
      <c r="R32" s="67"/>
      <c r="S32" s="67"/>
      <c r="T32" s="67"/>
      <c r="U32" s="67"/>
      <c r="V32" s="67"/>
      <c r="W32" s="67"/>
      <c r="X32" s="67"/>
      <c r="Y32" s="67"/>
    </row>
  </sheetData>
  <mergeCells count="27">
    <mergeCell ref="A17:A18"/>
    <mergeCell ref="B17:B18"/>
    <mergeCell ref="A15:A16"/>
    <mergeCell ref="B15:B16"/>
    <mergeCell ref="A8:A10"/>
    <mergeCell ref="B8:B10"/>
    <mergeCell ref="D8:E8"/>
    <mergeCell ref="L8:M8"/>
    <mergeCell ref="A11:A12"/>
    <mergeCell ref="B11:B12"/>
    <mergeCell ref="A13:A14"/>
    <mergeCell ref="B13:B14"/>
    <mergeCell ref="F8:G8"/>
    <mergeCell ref="H8:I8"/>
    <mergeCell ref="J8:K8"/>
    <mergeCell ref="A19:A20"/>
    <mergeCell ref="B19:B20"/>
    <mergeCell ref="A23:N23"/>
    <mergeCell ref="A31:N31"/>
    <mergeCell ref="A32:N32"/>
    <mergeCell ref="A25:N25"/>
    <mergeCell ref="A26:N26"/>
    <mergeCell ref="A27:N27"/>
    <mergeCell ref="A28:N28"/>
    <mergeCell ref="A29:N29"/>
    <mergeCell ref="A30:N30"/>
    <mergeCell ref="A24:N24"/>
  </mergeCells>
  <conditionalFormatting sqref="A23">
    <cfRule type="duplicateValues" dxfId="5" priority="2"/>
  </conditionalFormatting>
  <conditionalFormatting sqref="A24:A32">
    <cfRule type="duplicateValues" dxfId="4" priority="1"/>
  </conditionalFormatting>
  <conditionalFormatting sqref="B33:B53">
    <cfRule type="duplicateValues" dxfId="3" priority="3"/>
  </conditionalFormatting>
  <pageMargins left="0.25" right="0.25" top="0.75" bottom="0.75" header="0.3" footer="0.3"/>
  <pageSetup paperSize="9" scale="3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view="pageBreakPreview" zoomScale="40" zoomScaleNormal="60" zoomScaleSheetLayoutView="40" workbookViewId="0">
      <selection activeCell="F5" sqref="F5"/>
    </sheetView>
  </sheetViews>
  <sheetFormatPr defaultRowHeight="15" outlineLevelRow="2" x14ac:dyDescent="0.25"/>
  <cols>
    <col min="1" max="1" width="17.28515625" customWidth="1"/>
    <col min="2" max="2" width="20.140625" customWidth="1"/>
    <col min="3" max="3" width="7.42578125" customWidth="1"/>
    <col min="4" max="4" width="19.28515625" customWidth="1"/>
    <col min="5" max="5" width="26.42578125" customWidth="1"/>
    <col min="6" max="6" width="19.28515625" customWidth="1"/>
    <col min="7" max="7" width="29.28515625" customWidth="1"/>
    <col min="8" max="8" width="19.28515625" customWidth="1"/>
    <col min="9" max="9" width="30.28515625" customWidth="1"/>
    <col min="10" max="10" width="28.7109375" customWidth="1"/>
    <col min="11" max="11" width="39.42578125" customWidth="1"/>
    <col min="12" max="12" width="46.140625" customWidth="1"/>
    <col min="13" max="13" width="54.7109375" customWidth="1"/>
    <col min="14" max="14" width="43.5703125" customWidth="1"/>
  </cols>
  <sheetData>
    <row r="1" spans="1:15" x14ac:dyDescent="0.25">
      <c r="J1" s="1"/>
      <c r="K1" s="1"/>
      <c r="L1" s="1"/>
      <c r="M1" s="1"/>
      <c r="N1" s="1"/>
      <c r="O1" s="3"/>
    </row>
    <row r="2" spans="1:15" ht="15.75" x14ac:dyDescent="0.25">
      <c r="O2" s="2"/>
    </row>
    <row r="3" spans="1:15" ht="15.75" x14ac:dyDescent="0.25">
      <c r="O3" s="2"/>
    </row>
    <row r="4" spans="1:15" ht="23.25" customHeight="1" x14ac:dyDescent="0.25">
      <c r="O4" s="2"/>
    </row>
    <row r="5" spans="1:15" ht="15.75" x14ac:dyDescent="0.25">
      <c r="O5" s="2"/>
    </row>
    <row r="6" spans="1:15" ht="15.75" x14ac:dyDescent="0.25">
      <c r="O6" s="2"/>
    </row>
    <row r="7" spans="1:15" ht="37.5" customHeight="1" thickBot="1" x14ac:dyDescent="0.3"/>
    <row r="8" spans="1:15" ht="23.25" thickBot="1" x14ac:dyDescent="0.3">
      <c r="A8" s="227" t="s">
        <v>0</v>
      </c>
      <c r="B8" s="227" t="s">
        <v>1</v>
      </c>
      <c r="C8" s="4"/>
      <c r="D8" s="234">
        <v>1</v>
      </c>
      <c r="E8" s="234"/>
      <c r="F8" s="235">
        <v>2</v>
      </c>
      <c r="G8" s="236"/>
      <c r="H8" s="209">
        <v>3</v>
      </c>
      <c r="I8" s="210"/>
      <c r="J8" s="209">
        <v>4</v>
      </c>
      <c r="K8" s="210"/>
      <c r="L8" s="209">
        <v>5</v>
      </c>
      <c r="M8" s="210"/>
      <c r="N8" s="65">
        <v>6</v>
      </c>
    </row>
    <row r="9" spans="1:15" ht="37.5" customHeight="1" thickBot="1" x14ac:dyDescent="0.3">
      <c r="A9" s="228"/>
      <c r="B9" s="228"/>
      <c r="C9" s="5"/>
      <c r="D9" s="10" t="s">
        <v>22</v>
      </c>
      <c r="E9" s="10" t="s">
        <v>23</v>
      </c>
      <c r="F9" s="8" t="s">
        <v>26</v>
      </c>
      <c r="G9" s="9" t="s">
        <v>27</v>
      </c>
      <c r="H9" s="8" t="s">
        <v>33</v>
      </c>
      <c r="I9" s="55" t="s">
        <v>34</v>
      </c>
      <c r="J9" s="40" t="s">
        <v>44</v>
      </c>
      <c r="K9" s="9" t="s">
        <v>43</v>
      </c>
      <c r="L9" s="8" t="s">
        <v>59</v>
      </c>
      <c r="M9" s="55" t="s">
        <v>60</v>
      </c>
      <c r="N9" s="55" t="s">
        <v>6</v>
      </c>
    </row>
    <row r="10" spans="1:15" ht="237" thickBot="1" x14ac:dyDescent="0.3">
      <c r="A10" s="229"/>
      <c r="B10" s="229"/>
      <c r="C10" s="6"/>
      <c r="D10" s="11" t="s">
        <v>21</v>
      </c>
      <c r="E10" s="11" t="s">
        <v>21</v>
      </c>
      <c r="F10" s="68" t="s">
        <v>32</v>
      </c>
      <c r="G10" s="41" t="s">
        <v>32</v>
      </c>
      <c r="H10" s="164" t="s">
        <v>50</v>
      </c>
      <c r="I10" s="165" t="s">
        <v>51</v>
      </c>
      <c r="J10" s="170" t="s">
        <v>52</v>
      </c>
      <c r="K10" s="171" t="s">
        <v>53</v>
      </c>
      <c r="L10" s="50" t="s">
        <v>49</v>
      </c>
      <c r="M10" s="142" t="s">
        <v>49</v>
      </c>
      <c r="N10" s="56" t="s">
        <v>54</v>
      </c>
    </row>
    <row r="11" spans="1:15" ht="37.5" customHeight="1" x14ac:dyDescent="0.3">
      <c r="A11" s="223" t="s">
        <v>2</v>
      </c>
      <c r="B11" s="225" t="s">
        <v>15</v>
      </c>
      <c r="C11" s="13">
        <v>184</v>
      </c>
      <c r="D11" s="26">
        <v>38.04</v>
      </c>
      <c r="E11" s="26" t="s">
        <v>68</v>
      </c>
      <c r="F11" s="63">
        <v>35.33</v>
      </c>
      <c r="G11" s="27" t="s">
        <v>29</v>
      </c>
      <c r="H11" s="166">
        <v>32.61</v>
      </c>
      <c r="I11" s="27" t="s">
        <v>36</v>
      </c>
      <c r="J11" s="166">
        <f>J12/C11</f>
        <v>29.891304347826086</v>
      </c>
      <c r="K11" s="27" t="s">
        <v>42</v>
      </c>
      <c r="L11" s="166">
        <f>L12/184</f>
        <v>27.173913043478262</v>
      </c>
      <c r="M11" s="27" t="s">
        <v>62</v>
      </c>
      <c r="N11" s="52">
        <f>N12/184</f>
        <v>24.456521739130434</v>
      </c>
    </row>
    <row r="12" spans="1:15" ht="94.5" thickBot="1" x14ac:dyDescent="0.35">
      <c r="A12" s="224"/>
      <c r="B12" s="226"/>
      <c r="C12" s="14"/>
      <c r="D12" s="28">
        <v>7000</v>
      </c>
      <c r="E12" s="28" t="s">
        <v>24</v>
      </c>
      <c r="F12" s="64">
        <v>6500</v>
      </c>
      <c r="G12" s="42" t="s">
        <v>28</v>
      </c>
      <c r="H12" s="167">
        <v>6000</v>
      </c>
      <c r="I12" s="48" t="s">
        <v>35</v>
      </c>
      <c r="J12" s="167">
        <v>5500</v>
      </c>
      <c r="K12" s="48" t="s">
        <v>41</v>
      </c>
      <c r="L12" s="167">
        <v>5000</v>
      </c>
      <c r="M12" s="48" t="s">
        <v>61</v>
      </c>
      <c r="N12" s="53">
        <v>4500</v>
      </c>
    </row>
    <row r="13" spans="1:15" ht="37.5" customHeight="1" x14ac:dyDescent="0.3">
      <c r="A13" s="215" t="s">
        <v>3</v>
      </c>
      <c r="B13" s="217" t="s">
        <v>67</v>
      </c>
      <c r="C13" s="12"/>
      <c r="D13" s="29">
        <f>D14/C14</f>
        <v>27.083333333333332</v>
      </c>
      <c r="E13" s="29" t="s">
        <v>70</v>
      </c>
      <c r="F13" s="156">
        <f>F14/192</f>
        <v>26.041666666666668</v>
      </c>
      <c r="G13" s="54" t="s">
        <v>69</v>
      </c>
      <c r="H13" s="156">
        <f>H14/192</f>
        <v>20.833333333333332</v>
      </c>
      <c r="I13" s="54" t="s">
        <v>74</v>
      </c>
      <c r="J13" s="172">
        <f>J14/192</f>
        <v>19.791666666666668</v>
      </c>
      <c r="K13" s="54" t="s">
        <v>78</v>
      </c>
      <c r="L13" s="172">
        <f>L14/192</f>
        <v>16.666666666666668</v>
      </c>
      <c r="M13" s="54" t="s">
        <v>80</v>
      </c>
      <c r="N13" s="176">
        <f>N14/192</f>
        <v>14.583333333333334</v>
      </c>
    </row>
    <row r="14" spans="1:15" ht="75.75" thickBot="1" x14ac:dyDescent="0.35">
      <c r="A14" s="216"/>
      <c r="B14" s="218"/>
      <c r="C14" s="15">
        <v>192</v>
      </c>
      <c r="D14" s="30">
        <v>5200</v>
      </c>
      <c r="E14" s="30" t="s">
        <v>71</v>
      </c>
      <c r="F14" s="157">
        <v>5000</v>
      </c>
      <c r="G14" s="31" t="s">
        <v>72</v>
      </c>
      <c r="H14" s="157">
        <v>4000</v>
      </c>
      <c r="I14" s="31" t="s">
        <v>73</v>
      </c>
      <c r="J14" s="173">
        <v>3800</v>
      </c>
      <c r="K14" s="31" t="s">
        <v>77</v>
      </c>
      <c r="L14" s="173">
        <v>3200</v>
      </c>
      <c r="M14" s="31" t="s">
        <v>79</v>
      </c>
      <c r="N14" s="177">
        <v>2800</v>
      </c>
    </row>
    <row r="15" spans="1:15" ht="18.75" customHeight="1" x14ac:dyDescent="0.3">
      <c r="A15" s="219" t="s">
        <v>4</v>
      </c>
      <c r="B15" s="221" t="s">
        <v>16</v>
      </c>
      <c r="C15" s="16">
        <v>180</v>
      </c>
      <c r="D15" s="32">
        <v>26.66</v>
      </c>
      <c r="E15" s="32" t="s">
        <v>40</v>
      </c>
      <c r="F15" s="158">
        <f>F16/180</f>
        <v>24.444444444444443</v>
      </c>
      <c r="G15" s="43" t="s">
        <v>46</v>
      </c>
      <c r="H15" s="168">
        <f>H16/180</f>
        <v>18.333333333333332</v>
      </c>
      <c r="I15" s="51" t="s">
        <v>48</v>
      </c>
      <c r="J15" s="174">
        <f>J16/180</f>
        <v>19.444444444444443</v>
      </c>
      <c r="K15" s="51" t="s">
        <v>56</v>
      </c>
      <c r="L15" s="174">
        <f>L16/180</f>
        <v>16.666666666666668</v>
      </c>
      <c r="M15" s="51" t="s">
        <v>64</v>
      </c>
      <c r="N15" s="61">
        <f>N16/180</f>
        <v>15</v>
      </c>
    </row>
    <row r="16" spans="1:15" ht="94.5" thickBot="1" x14ac:dyDescent="0.35">
      <c r="A16" s="220"/>
      <c r="B16" s="222"/>
      <c r="C16" s="17"/>
      <c r="D16" s="33">
        <v>4800</v>
      </c>
      <c r="E16" s="33" t="s">
        <v>39</v>
      </c>
      <c r="F16" s="159">
        <v>4400</v>
      </c>
      <c r="G16" s="44" t="s">
        <v>45</v>
      </c>
      <c r="H16" s="169">
        <v>3300</v>
      </c>
      <c r="I16" s="49" t="s">
        <v>47</v>
      </c>
      <c r="J16" s="175">
        <v>3500</v>
      </c>
      <c r="K16" s="49" t="s">
        <v>55</v>
      </c>
      <c r="L16" s="175">
        <v>3000</v>
      </c>
      <c r="M16" s="49" t="s">
        <v>63</v>
      </c>
      <c r="N16" s="62">
        <v>2700</v>
      </c>
    </row>
    <row r="17" spans="1:25" ht="48.75" customHeight="1" outlineLevel="2" x14ac:dyDescent="0.3">
      <c r="A17" s="211" t="s">
        <v>25</v>
      </c>
      <c r="B17" s="213" t="s">
        <v>17</v>
      </c>
      <c r="C17" s="18">
        <v>175</v>
      </c>
      <c r="D17" s="34">
        <f>D18/C17</f>
        <v>25.714285714285715</v>
      </c>
      <c r="E17" s="34" t="s">
        <v>76</v>
      </c>
      <c r="F17" s="160">
        <v>21.71</v>
      </c>
      <c r="G17" s="35" t="s">
        <v>31</v>
      </c>
      <c r="H17" s="19">
        <v>14.3</v>
      </c>
      <c r="I17" s="35" t="s">
        <v>38</v>
      </c>
      <c r="J17" s="19">
        <f>J18/175</f>
        <v>13.142857142857142</v>
      </c>
      <c r="K17" s="35" t="s">
        <v>58</v>
      </c>
      <c r="L17" s="19">
        <f>L18/175</f>
        <v>11.428571428571429</v>
      </c>
      <c r="M17" s="178" t="s">
        <v>66</v>
      </c>
      <c r="N17" s="57">
        <v>10.5</v>
      </c>
    </row>
    <row r="18" spans="1:25" ht="95.25" customHeight="1" outlineLevel="1" thickBot="1" x14ac:dyDescent="0.35">
      <c r="A18" s="212"/>
      <c r="B18" s="214"/>
      <c r="C18" s="20"/>
      <c r="D18" s="36">
        <v>4500</v>
      </c>
      <c r="E18" s="36" t="s">
        <v>75</v>
      </c>
      <c r="F18" s="161">
        <v>3800</v>
      </c>
      <c r="G18" s="45" t="s">
        <v>30</v>
      </c>
      <c r="H18" s="21">
        <f t="shared" ref="H18" si="0">H17*$C$17</f>
        <v>2502.5</v>
      </c>
      <c r="I18" s="37" t="s">
        <v>37</v>
      </c>
      <c r="J18" s="21">
        <v>2300</v>
      </c>
      <c r="K18" s="37" t="s">
        <v>57</v>
      </c>
      <c r="L18" s="21">
        <v>2000</v>
      </c>
      <c r="M18" s="37" t="s">
        <v>65</v>
      </c>
      <c r="N18" s="58">
        <f t="shared" ref="N18" si="1">N17*$C$17</f>
        <v>1837.5</v>
      </c>
    </row>
    <row r="19" spans="1:25" ht="26.25" customHeight="1" outlineLevel="2" x14ac:dyDescent="0.3">
      <c r="A19" s="230" t="s">
        <v>5</v>
      </c>
      <c r="B19" s="232" t="s">
        <v>14</v>
      </c>
      <c r="C19" s="22">
        <v>152</v>
      </c>
      <c r="D19" s="38">
        <v>21.71</v>
      </c>
      <c r="E19" s="38">
        <v>21.71</v>
      </c>
      <c r="F19" s="162">
        <v>18.420000000000002</v>
      </c>
      <c r="G19" s="46">
        <v>18.420000000000002</v>
      </c>
      <c r="H19" s="23">
        <v>12</v>
      </c>
      <c r="I19" s="59">
        <v>12</v>
      </c>
      <c r="J19" s="23">
        <v>9.84</v>
      </c>
      <c r="K19" s="59">
        <v>9.84</v>
      </c>
      <c r="L19" s="23">
        <v>9.48</v>
      </c>
      <c r="M19" s="59">
        <v>9.48</v>
      </c>
      <c r="N19" s="59">
        <v>8.8800000000000008</v>
      </c>
    </row>
    <row r="20" spans="1:25" ht="33.75" customHeight="1" outlineLevel="1" thickBot="1" x14ac:dyDescent="0.35">
      <c r="A20" s="231"/>
      <c r="B20" s="233"/>
      <c r="C20" s="24"/>
      <c r="D20" s="39">
        <v>3300</v>
      </c>
      <c r="E20" s="39">
        <v>3300</v>
      </c>
      <c r="F20" s="163">
        <v>2800</v>
      </c>
      <c r="G20" s="47">
        <v>2800</v>
      </c>
      <c r="H20" s="25">
        <f t="shared" ref="H20:I20" si="2">H19*$C$19</f>
        <v>1824</v>
      </c>
      <c r="I20" s="60">
        <f t="shared" si="2"/>
        <v>1824</v>
      </c>
      <c r="J20" s="25">
        <f t="shared" ref="J20:K20" si="3">J19*$C$19</f>
        <v>1495.68</v>
      </c>
      <c r="K20" s="60">
        <f t="shared" si="3"/>
        <v>1495.68</v>
      </c>
      <c r="L20" s="25">
        <f t="shared" ref="L20:N20" si="4">L19*$C$19</f>
        <v>1440.96</v>
      </c>
      <c r="M20" s="60">
        <f t="shared" si="4"/>
        <v>1440.96</v>
      </c>
      <c r="N20" s="60">
        <f t="shared" si="4"/>
        <v>1349.7600000000002</v>
      </c>
    </row>
    <row r="22" spans="1:25" hidden="1" x14ac:dyDescent="0.25"/>
    <row r="23" spans="1:25" hidden="1" x14ac:dyDescent="0.25">
      <c r="A23" s="183" t="s">
        <v>7</v>
      </c>
      <c r="B23" s="183"/>
      <c r="C23" s="183"/>
      <c r="D23" s="183"/>
      <c r="E23" s="183"/>
      <c r="F23" s="183"/>
      <c r="G23" s="183"/>
      <c r="H23" s="183"/>
      <c r="I23" s="183"/>
      <c r="J23" s="183"/>
      <c r="K23" s="183"/>
      <c r="L23" s="183"/>
      <c r="M23" s="183"/>
      <c r="N23" s="183"/>
      <c r="O23" s="66"/>
      <c r="P23" s="66"/>
      <c r="Q23" s="66"/>
      <c r="R23" s="66"/>
      <c r="S23" s="66"/>
      <c r="T23" s="66"/>
      <c r="U23" s="66"/>
      <c r="V23" s="66"/>
      <c r="W23" s="66"/>
      <c r="X23" s="66"/>
      <c r="Y23" s="66"/>
    </row>
    <row r="24" spans="1:25" ht="15" hidden="1" customHeight="1" x14ac:dyDescent="0.25">
      <c r="A24" s="183" t="s">
        <v>12</v>
      </c>
      <c r="B24" s="183"/>
      <c r="C24" s="183"/>
      <c r="D24" s="183"/>
      <c r="E24" s="183"/>
      <c r="F24" s="183"/>
      <c r="G24" s="183"/>
      <c r="H24" s="183"/>
      <c r="I24" s="183"/>
      <c r="J24" s="183"/>
      <c r="K24" s="183"/>
      <c r="L24" s="183"/>
      <c r="M24" s="183"/>
      <c r="N24" s="183"/>
      <c r="O24" s="66"/>
      <c r="P24" s="66"/>
      <c r="Q24" s="66"/>
      <c r="R24" s="66"/>
      <c r="S24" s="66"/>
      <c r="T24" s="66"/>
      <c r="U24" s="66"/>
      <c r="V24" s="66"/>
      <c r="W24" s="66"/>
      <c r="X24" s="66"/>
      <c r="Y24" s="66"/>
    </row>
    <row r="25" spans="1:25" ht="15" hidden="1" customHeight="1" x14ac:dyDescent="0.25">
      <c r="A25" s="183" t="s">
        <v>13</v>
      </c>
      <c r="B25" s="183"/>
      <c r="C25" s="183"/>
      <c r="D25" s="183"/>
      <c r="E25" s="183"/>
      <c r="F25" s="183"/>
      <c r="G25" s="183"/>
      <c r="H25" s="183"/>
      <c r="I25" s="183"/>
      <c r="J25" s="183"/>
      <c r="K25" s="183"/>
      <c r="L25" s="183"/>
      <c r="M25" s="183"/>
      <c r="N25" s="183"/>
      <c r="O25" s="66"/>
      <c r="P25" s="66"/>
      <c r="Q25" s="66"/>
      <c r="R25" s="66"/>
      <c r="S25" s="66"/>
      <c r="T25" s="66"/>
      <c r="U25" s="66"/>
      <c r="V25" s="66"/>
      <c r="W25" s="66"/>
      <c r="X25" s="66"/>
      <c r="Y25" s="66"/>
    </row>
    <row r="26" spans="1:25" ht="15" hidden="1" customHeight="1" x14ac:dyDescent="0.25">
      <c r="A26" s="183" t="s">
        <v>19</v>
      </c>
      <c r="B26" s="183"/>
      <c r="C26" s="183"/>
      <c r="D26" s="183"/>
      <c r="E26" s="183"/>
      <c r="F26" s="183"/>
      <c r="G26" s="183"/>
      <c r="H26" s="183"/>
      <c r="I26" s="183"/>
      <c r="J26" s="183"/>
      <c r="K26" s="183"/>
      <c r="L26" s="183"/>
      <c r="M26" s="183"/>
      <c r="N26" s="183"/>
      <c r="O26" s="66"/>
      <c r="P26" s="66"/>
      <c r="Q26" s="66"/>
      <c r="R26" s="66"/>
      <c r="S26" s="66"/>
      <c r="T26" s="66"/>
      <c r="U26" s="66"/>
      <c r="V26" s="66"/>
      <c r="W26" s="66"/>
      <c r="X26" s="66"/>
      <c r="Y26" s="66"/>
    </row>
    <row r="27" spans="1:25" ht="15" hidden="1" customHeight="1" x14ac:dyDescent="0.25">
      <c r="A27" s="183" t="s">
        <v>11</v>
      </c>
      <c r="B27" s="183"/>
      <c r="C27" s="183"/>
      <c r="D27" s="183"/>
      <c r="E27" s="183"/>
      <c r="F27" s="183"/>
      <c r="G27" s="183"/>
      <c r="H27" s="183"/>
      <c r="I27" s="183"/>
      <c r="J27" s="183"/>
      <c r="K27" s="183"/>
      <c r="L27" s="183"/>
      <c r="M27" s="183"/>
      <c r="N27" s="183"/>
      <c r="O27" s="66"/>
      <c r="P27" s="66"/>
      <c r="Q27" s="66"/>
      <c r="R27" s="66"/>
      <c r="S27" s="66"/>
      <c r="T27" s="66"/>
      <c r="U27" s="66"/>
      <c r="V27" s="66"/>
      <c r="W27" s="66"/>
      <c r="X27" s="66"/>
      <c r="Y27" s="66"/>
    </row>
    <row r="28" spans="1:25" ht="15" hidden="1" customHeight="1" x14ac:dyDescent="0.25">
      <c r="A28" s="183" t="s">
        <v>20</v>
      </c>
      <c r="B28" s="183"/>
      <c r="C28" s="183"/>
      <c r="D28" s="183"/>
      <c r="E28" s="183"/>
      <c r="F28" s="183"/>
      <c r="G28" s="183"/>
      <c r="H28" s="183"/>
      <c r="I28" s="183"/>
      <c r="J28" s="183"/>
      <c r="K28" s="183"/>
      <c r="L28" s="183"/>
      <c r="M28" s="183"/>
      <c r="N28" s="183"/>
      <c r="O28" s="66"/>
      <c r="P28" s="66"/>
      <c r="Q28" s="66"/>
      <c r="R28" s="66"/>
      <c r="S28" s="66"/>
      <c r="T28" s="66"/>
      <c r="U28" s="66"/>
      <c r="V28" s="66"/>
      <c r="W28" s="66"/>
      <c r="X28" s="66"/>
      <c r="Y28" s="66"/>
    </row>
    <row r="29" spans="1:25" ht="15" hidden="1" customHeight="1" x14ac:dyDescent="0.25">
      <c r="A29" s="183" t="s">
        <v>10</v>
      </c>
      <c r="B29" s="183"/>
      <c r="C29" s="183"/>
      <c r="D29" s="183"/>
      <c r="E29" s="183"/>
      <c r="F29" s="183"/>
      <c r="G29" s="183"/>
      <c r="H29" s="183"/>
      <c r="I29" s="183"/>
      <c r="J29" s="183"/>
      <c r="K29" s="183"/>
      <c r="L29" s="183"/>
      <c r="M29" s="183"/>
      <c r="N29" s="183"/>
      <c r="O29" s="66"/>
      <c r="P29" s="66"/>
      <c r="Q29" s="66"/>
      <c r="R29" s="66"/>
      <c r="S29" s="66"/>
      <c r="T29" s="66"/>
      <c r="U29" s="66"/>
      <c r="V29" s="66"/>
      <c r="W29" s="66"/>
      <c r="X29" s="66"/>
      <c r="Y29" s="66"/>
    </row>
    <row r="30" spans="1:25" ht="28.5" hidden="1" customHeight="1" x14ac:dyDescent="0.25">
      <c r="A30" s="183" t="s">
        <v>18</v>
      </c>
      <c r="B30" s="183"/>
      <c r="C30" s="183"/>
      <c r="D30" s="183"/>
      <c r="E30" s="183"/>
      <c r="F30" s="183"/>
      <c r="G30" s="183"/>
      <c r="H30" s="183"/>
      <c r="I30" s="183"/>
      <c r="J30" s="183"/>
      <c r="K30" s="183"/>
      <c r="L30" s="183"/>
      <c r="M30" s="183"/>
      <c r="N30" s="183"/>
      <c r="O30" s="7"/>
      <c r="P30" s="7"/>
      <c r="Q30" s="7"/>
      <c r="R30" s="7"/>
      <c r="S30" s="7"/>
      <c r="T30" s="7"/>
      <c r="U30" s="7"/>
      <c r="V30" s="7"/>
      <c r="W30" s="7"/>
      <c r="X30" s="7"/>
      <c r="Y30" s="7"/>
    </row>
    <row r="31" spans="1:25" ht="24" hidden="1" customHeight="1" x14ac:dyDescent="0.25">
      <c r="A31" s="183" t="s">
        <v>8</v>
      </c>
      <c r="B31" s="183"/>
      <c r="C31" s="183"/>
      <c r="D31" s="183"/>
      <c r="E31" s="183"/>
      <c r="F31" s="183"/>
      <c r="G31" s="183"/>
      <c r="H31" s="183"/>
      <c r="I31" s="183"/>
      <c r="J31" s="183"/>
      <c r="K31" s="183"/>
      <c r="L31" s="183"/>
      <c r="M31" s="183"/>
      <c r="N31" s="183"/>
      <c r="O31" s="66"/>
      <c r="P31" s="66"/>
      <c r="Q31" s="66"/>
      <c r="R31" s="66"/>
      <c r="S31" s="66"/>
      <c r="T31" s="66"/>
      <c r="U31" s="66"/>
      <c r="V31" s="66"/>
      <c r="W31" s="66"/>
      <c r="X31" s="66"/>
      <c r="Y31" s="66"/>
    </row>
    <row r="32" spans="1:25" ht="34.5" hidden="1" customHeight="1" x14ac:dyDescent="0.25">
      <c r="A32" s="183" t="s">
        <v>9</v>
      </c>
      <c r="B32" s="183"/>
      <c r="C32" s="183"/>
      <c r="D32" s="183"/>
      <c r="E32" s="183"/>
      <c r="F32" s="183"/>
      <c r="G32" s="183"/>
      <c r="H32" s="183"/>
      <c r="I32" s="183"/>
      <c r="J32" s="183"/>
      <c r="K32" s="183"/>
      <c r="L32" s="183"/>
      <c r="M32" s="183"/>
      <c r="N32" s="183"/>
      <c r="O32" s="66"/>
      <c r="P32" s="66"/>
      <c r="Q32" s="66"/>
      <c r="R32" s="66"/>
      <c r="S32" s="66"/>
      <c r="T32" s="66"/>
      <c r="U32" s="66"/>
      <c r="V32" s="66"/>
      <c r="W32" s="66"/>
      <c r="X32" s="66"/>
      <c r="Y32" s="66"/>
    </row>
  </sheetData>
  <mergeCells count="27">
    <mergeCell ref="A31:N31"/>
    <mergeCell ref="A32:N32"/>
    <mergeCell ref="L8:M8"/>
    <mergeCell ref="A26:N26"/>
    <mergeCell ref="A27:N27"/>
    <mergeCell ref="A28:N28"/>
    <mergeCell ref="A29:N29"/>
    <mergeCell ref="A30:N30"/>
    <mergeCell ref="A19:A20"/>
    <mergeCell ref="B19:B20"/>
    <mergeCell ref="A23:N23"/>
    <mergeCell ref="A24:N24"/>
    <mergeCell ref="A25:N25"/>
    <mergeCell ref="D8:E8"/>
    <mergeCell ref="F8:G8"/>
    <mergeCell ref="H8:I8"/>
    <mergeCell ref="J8:K8"/>
    <mergeCell ref="A17:A18"/>
    <mergeCell ref="B17:B18"/>
    <mergeCell ref="A13:A14"/>
    <mergeCell ref="B13:B14"/>
    <mergeCell ref="A15:A16"/>
    <mergeCell ref="B15:B16"/>
    <mergeCell ref="A11:A12"/>
    <mergeCell ref="B11:B12"/>
    <mergeCell ref="A8:A10"/>
    <mergeCell ref="B8:B10"/>
  </mergeCells>
  <conditionalFormatting sqref="A23">
    <cfRule type="duplicateValues" dxfId="2" priority="3"/>
  </conditionalFormatting>
  <conditionalFormatting sqref="A24:A32">
    <cfRule type="duplicateValues" dxfId="1" priority="2"/>
  </conditionalFormatting>
  <conditionalFormatting sqref="B33:B53">
    <cfRule type="duplicateValues" dxfId="0" priority="9"/>
  </conditionalFormatting>
  <pageMargins left="0.25" right="0.25" top="0.75" bottom="0.75" header="0.3" footer="0.3"/>
  <pageSetup paperSize="9" scale="34"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сетка</vt:lpstr>
      <vt:lpstr>сетка1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Брыкова Виктория</dc:creator>
  <cp:lastModifiedBy>Пряникова</cp:lastModifiedBy>
  <cp:lastPrinted>2016-09-23T06:30:25Z</cp:lastPrinted>
  <dcterms:created xsi:type="dcterms:W3CDTF">2016-06-30T09:35:40Z</dcterms:created>
  <dcterms:modified xsi:type="dcterms:W3CDTF">2016-09-23T11:44:53Z</dcterms:modified>
</cp:coreProperties>
</file>